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https://colosseumcrm.sharepoint.com/sites/finance/Sdilene dokumenty/REPORTING, VÝKAZY, REKO/VÝKAZY ČNB/2022_6/"/>
    </mc:Choice>
  </mc:AlternateContent>
  <xr:revisionPtr revIDLastSave="0" documentId="8_{0058D438-E90F-4F32-B2A0-2C612D52B9BF}" xr6:coauthVersionLast="47" xr6:coauthVersionMax="47" xr10:uidLastSave="{00000000-0000-0000-0000-000000000000}"/>
  <bookViews>
    <workbookView xWindow="-120" yWindow="-120" windowWidth="29040" windowHeight="15840" tabRatio="793" activeTab="2"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0" i="8" l="1"/>
  <c r="D32" i="8" s="1"/>
  <c r="D27" i="8" s="1"/>
  <c r="D17" i="8"/>
  <c r="D18" i="8" s="1"/>
  <c r="D15" i="2" l="1"/>
  <c r="D14" i="2" s="1"/>
  <c r="D13" i="2" s="1"/>
  <c r="D24" i="2"/>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<sst xmlns="http://schemas.openxmlformats.org/spreadsheetml/2006/main" count="588" uniqueCount="435">
  <si>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</si>
  <si>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</si>
  <si>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</si>
  <si>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</si>
  <si>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</si>
  <si>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</si>
  <si>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</si>
  <si>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</si>
  <si>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</si>
  <si>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</si>
  <si>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</si>
  <si>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</si>
  <si>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</si>
  <si>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</si>
  <si>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</si>
  <si>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</si>
  <si>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</si>
  <si>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</si>
  <si>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</si>
  <si>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</si>
  <si>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</si>
  <si>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</si>
  <si>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</si>
  <si>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</si>
  <si>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</si>
  <si>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</si>
  <si>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</si>
  <si>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</si>
  <si>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</si>
  <si>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</si>
  <si>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</si>
  <si>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</si>
  <si>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</si>
  <si>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</si>
  <si>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</si>
  <si>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</si>
  <si>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</si>
  <si>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</si>
  <si>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</si>
  <si>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</si>
  <si>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</si>
  <si>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</si>
  <si>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</si>
  <si>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</si>
  <si>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</si>
  <si>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</si>
  <si>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</si>
  <si>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</si>
  <si>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</si>
  <si>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</si>
  <si>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</si>
  <si>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</si>
  <si>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</si>
  <si>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</si>
  <si>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</si>
  <si>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</si>
  <si>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</si>
  <si>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</si>
  <si>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</si>
  <si>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</si>
  <si>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</si>
  <si>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</si>
  <si>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</si>
  <si>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</si>
  <si>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</si>
  <si>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</si>
  <si>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</si>
  <si>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</si>
  <si>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</si>
  <si>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</si>
  <si>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</si>
  <si>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</si>
  <si>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</si>
  <si>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</si>
  <si>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</si>
  <si>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</si>
  <si>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</si>
  <si>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</si>
  <si>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</si>
  <si>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</si>
  <si>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</si>
  <si>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</si>
  <si>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</si>
  <si>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</si>
  <si>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</si>
  <si>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</si>
  <si>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</si>
  <si>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</si>
  <si>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</si>
  <si>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</si>
  <si>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</si>
  <si>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</si>
  <si>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</si>
  <si>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</si>
  <si>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</si>
  <si>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</si>
  <si>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</si>
  <si>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</si>
  <si>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</si>
  <si>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</si>
  <si>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</si>
  <si>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</si>
  <si>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</si>
  <si>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</si>
  <si>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</si>
  <si>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</si>
  <si>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</si>
  <si>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</si>
  <si>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</si>
  <si>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</si>
  <si>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</si>
  <si>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</si>
  <si>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</si>
  <si>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</si>
  <si>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</si>
  <si>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</si>
  <si>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</si>
  <si>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</si>
  <si>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</si>
  <si>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</si>
  <si>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</si>
  <si>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</si>
  <si>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</si>
  <si>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</si>
  <si>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</si>
  <si>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</si>
  <si>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</si>
  <si>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</si>
  <si>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</si>
  <si>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</si>
  <si>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</si>
  <si>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</si>
  <si>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</si>
  <si>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</si>
  <si>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</si>
  <si>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</si>
  <si>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</si>
  <si>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</si>
  <si>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</si>
  <si>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</si>
  <si>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</si>
  <si>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</si>
  <si>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</si>
  <si>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</si>
  <si>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</si>
  <si>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</si>
  <si>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</si>
  <si>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</si>
  <si>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</si>
  <si>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</si>
  <si>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</si>
  <si>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</si>
  <si>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</si>
  <si>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</si>
  <si>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</si>
  <si>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</si>
  <si>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</si>
  <si>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</si>
  <si>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</si>
  <si>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</si>
  <si>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</si>
  <si>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</si>
  <si>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</si>
  <si>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</si>
  <si>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</si>
  <si>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</si>
  <si>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</si>
  <si>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</si>
  <si>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</si>
  <si>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</si>
  <si>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</si>
  <si>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</si>
  <si>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</si>
  <si>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</si>
  <si>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</si>
  <si>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</si>
  <si>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</si>
  <si>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</si>
  <si>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</si>
  <si>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</si>
  <si>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</si>
  <si>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</si>
  <si>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</si>
  <si>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</si>
  <si>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</si>
  <si>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</si>
  <si>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</si>
  <si>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</si>
  <si>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</si>
  <si>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</si>
  <si>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</si>
  <si>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</si>
  <si>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</si>
  <si>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</si>
  <si>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</si>
  <si>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</si>
  <si>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</si>
  <si>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</si>
  <si>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</si>
  <si>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</si>
  <si>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</si>
  <si>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</si>
  <si>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</si>
  <si>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</si>
  <si>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</si>
  <si>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</si>
  <si>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</si>
  <si>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</si>
  <si>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</si>
  <si>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</si>
  <si>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</si>
  <si>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</si>
  <si>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</si>
  <si>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</si>
  <si>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</si>
  <si>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</si>
  <si>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</si>
  <si>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</si>
  <si>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</si>
  <si>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</si>
  <si>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</si>
  <si>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</si>
  <si>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</si>
  <si>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</si>
  <si>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</si>
  <si>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</si>
  <si>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</si>
  <si>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</si>
  <si>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</si>
  <si>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</si>
  <si>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</si>
  <si>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</si>
  <si>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</si>
  <si>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</si>
  <si>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</si>
  <si>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</si>
  <si>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</si>
  <si>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</si>
  <si>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</si>
  <si>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</si>
  <si>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</si>
  <si>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</si>
  <si>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</si>
  <si>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</si>
  <si>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</si>
  <si>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</si>
  <si>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</si>
  <si>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</si>
  <si>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</si>
  <si>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</si>
  <si>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</si>
  <si>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</si>
  <si>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</si>
  <si>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</si>
  <si>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</si>
  <si>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</si>
  <si>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</si>
  <si>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</si>
  <si>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</si>
  <si>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</si>
  <si>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</si>
  <si>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</si>
  <si>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</si>
  <si>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</si>
  <si>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</si>
  <si>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</si>
  <si>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</si>
  <si>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</si>
  <si>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</si>
  <si>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</si>
  <si>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</si>
  <si>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</si>
  <si>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</si>
  <si>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</si>
  <si>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</si>
  <si>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</si>
  <si>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</si>
  <si>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</si>
  <si>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</si>
  <si>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</si>
  <si>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</si>
  <si>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</si>
  <si>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</si>
  <si>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</si>
  <si>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</si>
  <si>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</si>
  <si>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</si>
  <si>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</si>
  <si>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</si>
  <si>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</si>
  <si>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</si>
  <si>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</si>
  <si>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</si>
  <si>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</si>
  <si>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</si>
  <si>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</si>
  <si>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</si>
  <si>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</si>
  <si>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</si>
  <si>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</si>
  <si>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</si>
  <si>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</si>
  <si>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</si>
  <si>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</si>
  <si>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</si>
  <si>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</si>
  <si>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</si>
  <si>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</si>
  <si>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</si>
  <si>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</si>
  <si>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</si>
  <si>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</si>
  <si>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</si>
  <si>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</si>
  <si>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</si>
  <si>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</si>
  <si>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</si>
  <si>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</si>
  <si>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</si>
  <si>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</si>
  <si>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</si>
  <si>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</si>
  <si>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</si>
  <si>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</si>
  <si>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</si>
  <si>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</si>
  <si>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</si>
  <si>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</si>
  <si>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</si>
  <si>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</si>
  <si>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</si>
  <si>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</si>
  <si>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</si>
  <si>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</si>
  <si>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</si>
  <si>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</si>
  <si>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</si>
  <si>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</si>
  <si>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</si>
  <si>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</si>
  <si>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</si>
  <si>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</si>
  <si>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</si>
  <si>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</si>
  <si>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</si>
  <si>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</si>
  <si>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</si>
  <si>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</si>
  <si>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</si>
  <si>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</si>
  <si>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</si>
  <si>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</si>
  <si>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</si>
  <si>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</si>
  <si>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</si>
  <si>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</si>
  <si>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</si>
  <si>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</si>
  <si>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</si>
  <si>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</si>
  <si>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</si>
  <si>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</si>
  <si>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</si>
  <si>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</si>
  <si>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</si>
  <si>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</si>
  <si>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</si>
  <si>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</si>
  <si>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</si>
  <si>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</si>
  <si>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</si>
  <si>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</si>
  <si>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</si>
  <si>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</si>
  <si>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</si>
  <si>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</si>
  <si>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</si>
  <si>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</si>
  <si>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Colosseum a.s.</t>
  </si>
  <si>
    <t>nebyl přidělen</t>
  </si>
  <si>
    <t>soukromá</t>
  </si>
  <si>
    <t>Zákon č. 90/2012 Sb., o obchodních korporacích</t>
  </si>
  <si>
    <t>kmenové akcie</t>
  </si>
  <si>
    <t>27 mil. Kč</t>
  </si>
  <si>
    <t>vlastní kapitál akcionářů</t>
  </si>
  <si>
    <t>věčný</t>
  </si>
  <si>
    <t>žádná splatnost</t>
  </si>
  <si>
    <t>ne</t>
  </si>
  <si>
    <t>pohyblivá</t>
  </si>
  <si>
    <t>zcela podle uvážení</t>
  </si>
  <si>
    <t>nekumulativní</t>
  </si>
  <si>
    <t>nekonvertibilní</t>
  </si>
  <si>
    <t>ano</t>
  </si>
  <si>
    <t>rozhodnutí valné hromady</t>
  </si>
  <si>
    <t>celé i částečné</t>
  </si>
  <si>
    <t>trvalé i dočastné</t>
  </si>
  <si>
    <t>nepoužije se</t>
  </si>
  <si>
    <t>(31. 12. 2021)</t>
  </si>
  <si>
    <t>V oblasti řízení rizik společnost vychází z příslušných ustanovení zákona č. 256/2004 Sb., o podnikání na kapitálovém trhu, v platném znění a nařízení IFR. V rámci organizační struktury společnosti je činnost řízení rizik zajištěna risk manažerem, který je současně členem řídícího orgánu společnosti. Společnost nemá povolení k činností obchodování na vlastní účet a nemá obchodní portfolio. Činnost společnosti má těžiště zejména v poskytování investiční služby příjímání a předávání pokynu a obhospodařování individuálních portfolií zákazníků. Z tohoto titulu jsou pro společnost relevantní zejména rizika vyplývající ze vztahu k zákazníkovi a operační riziko.</t>
  </si>
  <si>
    <t>Společnost neobchoduje na vlastní účet, resp. nedrží investiční nástroje v obchodním portfoliu. Z tohoto důvodu společnost nestanovuje kapitálový požadavek k riziku koncentrace, ale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</si>
  <si>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Společnost řídí likviditu zejména ohledně svých peněžních závazků vyplývajících ze své provozní a obchodní činnosti a případně nakládání s vlastním majetkem. Likvidita je měřena, sledována a kontrolována v každé z hlavních měn (CZK, EUR, XXX).  Společnost také stanovuje hodnotu tzv. Money under Management. Jedná se o ukazatel resp. hodnotu, která zajišťuje společnosti dostatečnou likviditu v podobě příjmu z poskytovaných investičních služeb.</t>
  </si>
  <si>
    <t>Ing. Tomáš Kocourek</t>
  </si>
  <si>
    <t>Ing. Pavel Fuchs</t>
  </si>
  <si>
    <t>Ing. et Ing. Radek Stacha</t>
  </si>
  <si>
    <t>NE; zřízení výboru pro rizika není přiměřené velikosti a složitosti společnosti</t>
  </si>
  <si>
    <t>Společnost udržovala svůj stanovený kapitál ve struktuře a na úrovni požadavků na kapitál stanovených na individuálním základě podle pravidel IFR navýšených o rizikovou přirážku. Společnost neplánuje výraznou změnu v rozsahu typů poskytovaných investičních služeb, pouze v cílí na vyšší počet klientů a s tím spojený výšší ukazatel money-under-management. Úroveň vnitřně stanoveného kapitálu Společnosti uspokojivá a riziková přirážka vytváří dostatečný prostor pro absorbci případných výskytů selhání.</t>
  </si>
  <si>
    <t>Celkovou odměnu v podmínkách společnosti představuje základní mzdu a případně bonus, který je vyplácen zcela na základě volné úvahy společnosti.</t>
  </si>
  <si>
    <t>není stanoveno</t>
  </si>
  <si>
    <t>Pohledávky za bankami a družstevními záložnami</t>
  </si>
  <si>
    <t>Dlouhodobý hmotný majetek</t>
  </si>
  <si>
    <t>Ostatní aktiva</t>
  </si>
  <si>
    <t>Náklady a příjmy příštích období</t>
  </si>
  <si>
    <t>Ostatní pasiva</t>
  </si>
  <si>
    <t>Rezervy</t>
  </si>
  <si>
    <t>Základní kapitál</t>
  </si>
  <si>
    <t>Rezervní fondy a ostatní fondy ze zisku</t>
  </si>
  <si>
    <t>Kapitálové fondy</t>
  </si>
  <si>
    <t>Nerozdělený zisk nebo neuhrazená ztráta z předchozích období</t>
  </si>
  <si>
    <t>Zisk nebo ztráta za účetní období</t>
  </si>
  <si>
    <t>VK_1</t>
  </si>
  <si>
    <t>VK_2</t>
  </si>
  <si>
    <t>VK_5</t>
  </si>
  <si>
    <t>VK_6</t>
  </si>
  <si>
    <t>Dosažení dlouhodobých, tak i krátkodobých cílů, kvalita odvedené práce, dodržení časových harmonogramů.</t>
  </si>
  <si>
    <t>Odměny prostřednictvím nástrojů nejsou vypláceny.</t>
  </si>
  <si>
    <t>Odměny s odloženou splatností nejsou vypláceny.</t>
  </si>
  <si>
    <t>Odměny nejsou převáděny.</t>
  </si>
  <si>
    <t>Platové ohodnocení je vázané na typ činnosti/organizační zařazení v rámci společnosti.</t>
  </si>
  <si>
    <t>Ing. Mgr. Josef Eim</t>
  </si>
  <si>
    <t>Ing. Jan Šula</t>
  </si>
  <si>
    <t>Tomáš Rejlek</t>
  </si>
  <si>
    <t>Mgr. Tomáš Novák</t>
  </si>
  <si>
    <t xml:space="preserve">21.701 Kč </t>
  </si>
  <si>
    <t xml:space="preserve">Společnost si uvědomuje důležitost aplikování politiky rozmanitosti. Rozmanitost neboli diverzita je koncept, jehož cílem je vytvořit ve Společnosti takové podmínky, které umožní všem lidem, bez ohledu na jejich individuální odlišnosti, plně rozvinout jejich osobní potenciál. 
Společnost se hlásí k diverzitě jako k jedné ze svých hodnot a cílů. Jedním ze způsobu, jak přístup vedení společnosti deklarovat a uvést v praxi, jsou popsané cíle a nástroje na podporu diverzity, napojené na celkovou strategii společnosti. Podporu politiky rozmanitosti budou také zahrnuty do etického kodexu společnosti a vnitřních interních směrnic, a to především do Pracovního řádu, který se plánuje upravovat v druhé polovině letošního roku. 
Společnost již nyní zajišťuje transparentnost při přijímání nových zaměstnanců a zaměstnankyň a podporuje vyrovnané zastoupení žen a mužů ve vedoucích a důležitých pozicích, což vnímá jako základní nástroje k zajištění vyšší míry diverzity. Společnosti při náboru dbá především na znalosti, zkušenosti, kvality a pracovně-osobnostní charakteristiky uchazečů tak, aby byl dán ev. prostor všem. Pohlaví, věk, národnost, barva pleti atp. nehrajou při náboru a osobních pohovorech s kandidáty žádnou roli.   
U stávajících zaměstnanců a zaměstnankyň je podporován jejich rozvoj, mentoring, vzdělávání ev. koučing. Velkou mírou se rovněž dbá na slaďování pracovního a soukromého života, a to pomocí vhodných a flexibilních forem práce a rozvržení pracovní doby. Představenstvo společnosti v této souvislosti letos v květnu odsouhlasilo výrazné navýšení šíře firemních benefitů a prodloužilo délku dovolených na šest týdnů. 
Společnost tuto problematiku neustále sleduje a pravidelně vyhodnocuje potřeby zaměstnanců prostřednictvím dotazníků spokojenosti, firemních akcí a osobních pohovorů s vedením Společnosti. </t>
  </si>
  <si>
    <r>
      <t xml:space="preserve">Riziko pro zákazníka
Riziko pro zákazníka souvisí s poskytováním investičních služeb příjímání a předávání pokynů, obhodpodařování individuálního portfolia zákazníka a investičního poradenství. Rizika pro zákazníka plynoucí z těchto činností jsou měřena prostřednictvím K-faktorů K-CMH, K-COH, K-ASA a K-AUM. Riziko vyplývající z držení klientských prostředků je řízeno prostřednictvím vedení peněžních účtů ve zvláštním režimu u renomovaných bank. Peněžní prostředky na těchto účtech jsou odděleny od peněžních prostředků společnosti. Společnost dále stanovuje kapitálový požadavek v souvislosti s objemem přijatých a předaných anebo provedených pokynů zákazníka. Riziko vyplývající z těchto služeb má charakter spíše operačního rizika a společnost ho řídí nastavením řídícího a kontrolního systému a kvalitní IT podporou. Riziko vyplávající pro zákazníka z vedení zaknihované evidence cenných papírů společností je rovněž součástí rizika operačního a společnost jej řídí shodně jako v předchozím případu. Obdobné platí i pro riziko vyplývající z poskytování služby obhospodařování individuálních portfolií zákazníků a poskytování investičního poradenství. RIziko pro zákazníka je měřeno objemem takto spravovaných aktiv. Společnost jej řídí nastavením investičních limitů, které jsou výsledkem vyhodnocení vhodnosti dané investiční strategie každého jednotlivého zákazníka.
Riziko pro trh
Společnost namá povolení k investiční službě obchodování na vlastní účet, a tedy nedrží investiční nástroje v obchodním portfoliu. Společnost nestanovuje kapitálovéý požadavek k tržnímu riziku.
Riziko pro podnik
</t>
    </r>
    <r>
      <rPr>
        <sz val="10"/>
        <rFont val="Calibri"/>
        <family val="2"/>
        <charset val="238"/>
        <scheme val="minor"/>
      </rPr>
      <t>Společnost neobchoduje na vlastní účet, resp. nedrží investiční nástroje v obchodním portfoliu, avšak obchoduje svým jménem a na účet zákazníků. Z tohoto důvodu je pro Společnost relevantní stanovení kapitálového požadavku k riziku pro podnik, a to prostřednictvím K-faktoru DTF.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</si>
</sst>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4"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F0"/>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4"/>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505">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6"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20" fillId="6" borderId="0" xfId="0" applyFont="1" applyFill="1" applyAlignment="1">
      <alignment horizontal="left"/>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0"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4" fillId="0" borderId="0" xfId="3" applyFont="1" applyFill="1" applyBorder="1" applyAlignment="1">
      <alignment vertical="center"/>
    </xf>
    <xf numFmtId="0" fontId="52" fillId="0" borderId="0" xfId="0" applyFont="1"/>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3"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13" fillId="0" borderId="21" xfId="3" applyFont="1" applyFill="1" applyBorder="1" applyAlignment="1">
      <alignment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49" fillId="0" borderId="35" xfId="3" applyFont="1" applyFill="1" applyBorder="1" applyAlignment="1">
      <alignment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6" xfId="3" applyFont="1" applyFill="1" applyBorder="1" applyAlignment="1">
      <alignment vertical="center" wrapText="1"/>
    </xf>
    <xf numFmtId="0" fontId="3" fillId="0" borderId="30" xfId="3" applyFont="1" applyFill="1" applyBorder="1" applyAlignment="1">
      <alignment vertical="center"/>
    </xf>
    <xf numFmtId="0" fontId="3" fillId="0" borderId="37" xfId="3" applyFont="1" applyFill="1" applyBorder="1" applyAlignment="1">
      <alignment horizontal="center" vertical="center"/>
    </xf>
    <xf numFmtId="0" fontId="0" fillId="0" borderId="35" xfId="0" applyBorder="1"/>
    <xf numFmtId="0" fontId="15" fillId="7" borderId="38" xfId="3" applyFont="1" applyFill="1" applyBorder="1" applyAlignment="1">
      <alignment horizontal="center" vertical="center" wrapText="1"/>
    </xf>
    <xf numFmtId="0" fontId="15" fillId="7" borderId="30" xfId="3" applyFont="1" applyFill="1" applyBorder="1" applyAlignment="1">
      <alignment vertical="center"/>
    </xf>
    <xf numFmtId="0" fontId="3" fillId="7" borderId="31" xfId="3" applyFont="1" applyFill="1" applyBorder="1" applyAlignment="1">
      <alignment horizontal="center" vertical="center"/>
    </xf>
    <xf numFmtId="0" fontId="15" fillId="7" borderId="32" xfId="3" applyFont="1" applyFill="1" applyBorder="1" applyAlignment="1">
      <alignment horizontal="center" vertical="center" wrapText="1"/>
    </xf>
    <xf numFmtId="0" fontId="3" fillId="7" borderId="37" xfId="3" applyFont="1" applyFill="1" applyBorder="1" applyAlignment="1">
      <alignment horizontal="center" vertical="center"/>
    </xf>
    <xf numFmtId="0" fontId="3" fillId="0" borderId="35" xfId="3" applyFont="1" applyFill="1" applyBorder="1" applyAlignment="1">
      <alignment vertical="center"/>
    </xf>
    <xf numFmtId="0" fontId="3" fillId="0" borderId="36" xfId="3" applyFont="1" applyFill="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3" fillId="0" borderId="37" xfId="3" applyFont="1" applyFill="1" applyBorder="1" applyAlignment="1">
      <alignment vertical="center"/>
    </xf>
    <xf numFmtId="0" fontId="4" fillId="0" borderId="37" xfId="3" applyFont="1" applyFill="1" applyBorder="1" applyAlignment="1">
      <alignment vertical="center" wrapText="1"/>
    </xf>
    <xf numFmtId="0" fontId="3" fillId="0" borderId="37"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5" xfId="3" applyFont="1" applyFill="1" applyBorder="1" applyAlignment="1">
      <alignment horizontal="center" vertical="center" wrapText="1"/>
    </xf>
    <xf numFmtId="0" fontId="3" fillId="0" borderId="34" xfId="3" applyFont="1" applyFill="1" applyBorder="1" applyAlignment="1">
      <alignment horizontal="left" vertical="center" wrapText="1"/>
    </xf>
    <xf numFmtId="0" fontId="3" fillId="0" borderId="46"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7"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pplyAlignment="1">
      <alignment vertical="center"/>
    </xf>
    <xf numFmtId="0" fontId="29" fillId="6" borderId="32" xfId="3" applyFont="1" applyFill="1" applyBorder="1" applyAlignment="1">
      <alignment horizontal="center" vertical="center" wrapText="1"/>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6" xfId="1" applyNumberFormat="1" applyFont="1" applyFill="1" applyBorder="1" applyAlignment="1">
      <alignment horizontal="center" vertical="center"/>
    </xf>
    <xf numFmtId="49" fontId="1" fillId="7" borderId="36"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6"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7" xfId="0" applyFont="1" applyBorder="1"/>
    <xf numFmtId="0" fontId="0" fillId="0" borderId="34" xfId="0" applyFont="1" applyBorder="1"/>
    <xf numFmtId="0" fontId="0" fillId="0" borderId="35" xfId="0" applyFont="1" applyBorder="1"/>
    <xf numFmtId="0" fontId="0" fillId="0" borderId="36" xfId="0" applyFont="1" applyBorder="1"/>
    <xf numFmtId="0" fontId="23" fillId="0" borderId="1" xfId="3" applyFont="1" applyFill="1" applyBorder="1" applyAlignment="1">
      <alignment vertical="center" wrapText="1"/>
    </xf>
    <xf numFmtId="0" fontId="23" fillId="0" borderId="29" xfId="3" applyFont="1" applyFill="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41" xfId="3" applyFont="1" applyFill="1" applyBorder="1" applyAlignment="1">
      <alignment horizontal="center" vertical="center" wrapText="1"/>
    </xf>
    <xf numFmtId="0" fontId="23" fillId="0" borderId="16" xfId="0" applyFont="1" applyBorder="1" applyAlignment="1">
      <alignment horizontal="left" vertical="center" indent="1"/>
    </xf>
    <xf numFmtId="0" fontId="23" fillId="0" borderId="43"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4" xfId="3" applyFont="1" applyFill="1" applyBorder="1" applyAlignment="1">
      <alignment horizontal="center" vertical="center" wrapText="1"/>
    </xf>
    <xf numFmtId="0" fontId="23" fillId="0" borderId="35" xfId="0" applyFont="1" applyFill="1" applyBorder="1" applyAlignment="1">
      <alignment horizontal="left" vertical="center" indent="1"/>
    </xf>
    <xf numFmtId="0" fontId="0" fillId="0" borderId="0" xfId="3" applyFont="1" applyBorder="1" applyAlignme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7" fillId="0" borderId="1" xfId="10" applyFont="1" applyBorder="1"/>
    <xf numFmtId="0" fontId="19" fillId="7" borderId="1" xfId="0" applyFont="1" applyFill="1" applyBorder="1" applyAlignment="1">
      <alignment horizontal="left" wrapText="1"/>
    </xf>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37"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3" fillId="0" borderId="36" xfId="3" applyFont="1" applyFill="1" applyBorder="1" applyAlignment="1">
      <alignment vertical="center"/>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5" fillId="6" borderId="30" xfId="0" applyFont="1" applyFill="1" applyBorder="1" applyAlignment="1">
      <alignment vertical="center" wrapText="1"/>
    </xf>
    <xf numFmtId="0" fontId="58" fillId="5" borderId="30" xfId="0" applyFont="1" applyFill="1" applyBorder="1" applyAlignment="1">
      <alignment vertical="center" wrapText="1"/>
    </xf>
    <xf numFmtId="0" fontId="58" fillId="5" borderId="31" xfId="0" applyFont="1" applyFill="1" applyBorder="1" applyAlignment="1">
      <alignment vertical="center" wrapText="1"/>
    </xf>
    <xf numFmtId="0" fontId="0" fillId="6" borderId="32" xfId="0" applyFont="1" applyFill="1" applyBorder="1" applyAlignment="1">
      <alignment horizontal="center" vertical="top" wrapText="1"/>
    </xf>
    <xf numFmtId="0" fontId="15" fillId="6" borderId="1" xfId="0" applyFont="1" applyFill="1" applyBorder="1" applyAlignment="1">
      <alignment vertical="center" wrapText="1"/>
    </xf>
    <xf numFmtId="0" fontId="58" fillId="6" borderId="1" xfId="0" applyFont="1" applyFill="1" applyBorder="1" applyAlignment="1">
      <alignment vertical="center" wrapText="1"/>
    </xf>
    <xf numFmtId="0" fontId="58" fillId="6" borderId="37" xfId="0" applyFont="1" applyFill="1" applyBorder="1" applyAlignment="1">
      <alignment vertical="center" wrapText="1"/>
    </xf>
    <xf numFmtId="0" fontId="0" fillId="6" borderId="1" xfId="0" applyFont="1" applyFill="1" applyBorder="1" applyAlignment="1">
      <alignment horizontal="left" vertical="center" wrapText="1" indent="1"/>
    </xf>
    <xf numFmtId="0" fontId="58"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58" fillId="6" borderId="35" xfId="0" applyFont="1" applyFill="1" applyBorder="1" applyAlignment="1">
      <alignment vertical="center" wrapText="1"/>
    </xf>
    <xf numFmtId="0" fontId="58" fillId="6" borderId="36" xfId="0" applyFont="1" applyFill="1" applyBorder="1" applyAlignment="1">
      <alignment vertical="center" wrapText="1"/>
    </xf>
    <xf numFmtId="0" fontId="0" fillId="6" borderId="30" xfId="0" applyFont="1" applyFill="1" applyBorder="1" applyAlignment="1">
      <alignment vertical="top" wrapText="1"/>
    </xf>
    <xf numFmtId="0" fontId="58" fillId="6" borderId="30" xfId="0" applyFont="1" applyFill="1" applyBorder="1" applyAlignment="1">
      <alignment vertical="top" wrapText="1"/>
    </xf>
    <xf numFmtId="0" fontId="58" fillId="6" borderId="31" xfId="0" applyFont="1" applyFill="1" applyBorder="1" applyAlignment="1">
      <alignment vertical="top" wrapText="1"/>
    </xf>
    <xf numFmtId="0" fontId="0" fillId="6" borderId="1" xfId="0" applyFont="1" applyFill="1" applyBorder="1" applyAlignment="1">
      <alignment horizontal="left" vertical="top" wrapText="1" indent="1"/>
    </xf>
    <xf numFmtId="0" fontId="58" fillId="6" borderId="1" xfId="0" applyFont="1" applyFill="1" applyBorder="1" applyAlignment="1">
      <alignment vertical="top" wrapText="1"/>
    </xf>
    <xf numFmtId="0" fontId="58" fillId="6" borderId="37" xfId="0" applyFont="1" applyFill="1" applyBorder="1" applyAlignment="1">
      <alignment vertical="top" wrapText="1"/>
    </xf>
    <xf numFmtId="0" fontId="0" fillId="6" borderId="1" xfId="0" applyFont="1" applyFill="1" applyBorder="1" applyAlignment="1">
      <alignment vertical="top" wrapText="1"/>
    </xf>
    <xf numFmtId="0" fontId="0" fillId="6" borderId="48"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NumberFormat="1" applyFont="1" applyFill="1" applyBorder="1" applyAlignment="1">
      <alignment horizontal="center" vertical="center"/>
    </xf>
    <xf numFmtId="0" fontId="35" fillId="7" borderId="43" xfId="0" applyNumberFormat="1" applyFont="1" applyFill="1" applyBorder="1" applyAlignment="1">
      <alignment horizontal="center" vertical="center"/>
    </xf>
    <xf numFmtId="0" fontId="35" fillId="7" borderId="49" xfId="0" applyNumberFormat="1" applyFont="1" applyFill="1" applyBorder="1" applyAlignment="1">
      <alignment horizontal="center" vertical="center"/>
    </xf>
    <xf numFmtId="0" fontId="58" fillId="6" borderId="45"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8" fillId="6" borderId="2" xfId="0" applyFont="1" applyFill="1" applyBorder="1" applyAlignment="1">
      <alignment horizontal="left" vertical="center" wrapText="1"/>
    </xf>
    <xf numFmtId="0" fontId="0" fillId="0" borderId="37" xfId="0" applyFont="1" applyBorder="1" applyAlignment="1">
      <alignment horizontal="center"/>
    </xf>
    <xf numFmtId="0" fontId="58" fillId="6" borderId="46" xfId="0" applyFont="1" applyFill="1" applyBorder="1" applyAlignment="1">
      <alignment horizontal="left" vertical="center" wrapText="1" indent="1"/>
    </xf>
    <xf numFmtId="0" fontId="16" fillId="7" borderId="29" xfId="0" applyNumberFormat="1" applyFont="1" applyFill="1" applyBorder="1" applyAlignment="1">
      <alignment horizontal="center" vertical="center"/>
    </xf>
    <xf numFmtId="0" fontId="58"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3"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49" xfId="0" applyNumberFormat="1" applyFont="1" applyFill="1" applyBorder="1" applyAlignment="1">
      <alignment horizontal="center" vertical="center"/>
    </xf>
    <xf numFmtId="0" fontId="58"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6" fillId="7" borderId="32" xfId="0" applyNumberFormat="1" applyFont="1" applyFill="1" applyBorder="1" applyAlignment="1">
      <alignment horizontal="center" vertical="center"/>
    </xf>
    <xf numFmtId="0" fontId="16"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56" fillId="0" borderId="0" xfId="3" applyFont="1" applyAlignment="1">
      <alignment horizontal="left" vertical="center"/>
    </xf>
    <xf numFmtId="0" fontId="0" fillId="0" borderId="0" xfId="3" applyFont="1" applyAlignment="1">
      <alignment vertical="center"/>
    </xf>
    <xf numFmtId="0" fontId="45"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Fill="1" applyAlignment="1">
      <alignment horizontal="right" vertical="center"/>
    </xf>
    <xf numFmtId="0" fontId="38" fillId="0" borderId="0" xfId="9" applyFont="1" applyBorder="1" applyAlignment="1">
      <alignment vertical="center"/>
    </xf>
    <xf numFmtId="0" fontId="45"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5" fillId="0" borderId="0" xfId="0" applyFont="1"/>
    <xf numFmtId="0" fontId="5" fillId="7" borderId="4" xfId="3" applyFont="1" applyFill="1" applyBorder="1" applyAlignment="1"/>
    <xf numFmtId="0" fontId="61"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Border="1" applyAlignment="1">
      <alignment vertical="center" wrapText="1"/>
    </xf>
    <xf numFmtId="0" fontId="11" fillId="7" borderId="32" xfId="3" applyFont="1" applyFill="1" applyBorder="1" applyAlignment="1">
      <alignment horizontal="center" vertical="center" wrapText="1"/>
    </xf>
    <xf numFmtId="0" fontId="11" fillId="7" borderId="37" xfId="3" applyFont="1" applyFill="1" applyBorder="1" applyAlignment="1">
      <alignment horizontal="center" vertical="center" wrapText="1"/>
    </xf>
    <xf numFmtId="0" fontId="11" fillId="7" borderId="41"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3" fillId="0" borderId="29" xfId="3" applyFont="1" applyBorder="1" applyAlignment="1">
      <alignment vertical="center"/>
    </xf>
    <xf numFmtId="0" fontId="13" fillId="0" borderId="30" xfId="3" applyFont="1" applyBorder="1" applyAlignment="1">
      <alignment vertical="center" wrapText="1"/>
    </xf>
    <xf numFmtId="0" fontId="13" fillId="0" borderId="32" xfId="3" applyFont="1" applyBorder="1" applyAlignment="1">
      <alignment vertical="center"/>
    </xf>
    <xf numFmtId="0" fontId="13" fillId="0" borderId="1" xfId="3" applyFont="1" applyBorder="1" applyAlignment="1">
      <alignment vertical="center" wrapText="1"/>
    </xf>
    <xf numFmtId="0" fontId="13" fillId="0" borderId="1" xfId="3" applyFont="1" applyFill="1" applyBorder="1" applyAlignment="1">
      <alignment vertical="center" wrapText="1"/>
    </xf>
    <xf numFmtId="0" fontId="13" fillId="0" borderId="37" xfId="3" applyFont="1" applyBorder="1" applyAlignment="1">
      <alignment horizontal="center" vertical="center" wrapText="1"/>
    </xf>
    <xf numFmtId="0" fontId="13" fillId="0" borderId="37"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41" xfId="3" applyFont="1" applyBorder="1" applyAlignment="1">
      <alignment vertical="center"/>
    </xf>
    <xf numFmtId="0" fontId="11" fillId="0" borderId="16" xfId="3" applyFont="1" applyBorder="1" applyAlignment="1">
      <alignment vertical="center" wrapText="1"/>
    </xf>
    <xf numFmtId="0" fontId="13" fillId="0" borderId="42" xfId="3" applyFont="1" applyBorder="1" applyAlignment="1">
      <alignment horizontal="center" vertical="center" wrapText="1"/>
    </xf>
    <xf numFmtId="0" fontId="13" fillId="0" borderId="43" xfId="3" applyFont="1" applyBorder="1" applyAlignment="1">
      <alignment vertical="center"/>
    </xf>
    <xf numFmtId="0" fontId="13" fillId="0" borderId="6" xfId="3" applyFont="1" applyBorder="1" applyAlignment="1">
      <alignment vertical="center" wrapText="1"/>
    </xf>
    <xf numFmtId="0" fontId="13" fillId="0" borderId="33" xfId="3" applyFont="1" applyFill="1" applyBorder="1" applyAlignment="1">
      <alignment horizontal="center" vertical="center" wrapText="1"/>
    </xf>
    <xf numFmtId="0" fontId="13" fillId="0" borderId="37" xfId="3" applyFont="1" applyFill="1" applyBorder="1" applyAlignment="1">
      <alignment horizontal="center" vertical="center" wrapText="1"/>
    </xf>
    <xf numFmtId="0" fontId="13" fillId="0" borderId="42" xfId="3" applyFont="1" applyFill="1" applyBorder="1" applyAlignment="1">
      <alignment horizontal="center" vertical="center" wrapText="1"/>
    </xf>
    <xf numFmtId="0" fontId="13" fillId="0" borderId="34" xfId="3" applyFont="1" applyBorder="1" applyAlignment="1">
      <alignment vertical="center"/>
    </xf>
    <xf numFmtId="0" fontId="11" fillId="0" borderId="35" xfId="3" applyFont="1" applyBorder="1" applyAlignment="1">
      <alignment vertical="center" wrapText="1"/>
    </xf>
    <xf numFmtId="0" fontId="13" fillId="0" borderId="36" xfId="3" applyFont="1" applyFill="1" applyBorder="1" applyAlignment="1">
      <alignment horizontal="center" vertical="center" wrapText="1"/>
    </xf>
    <xf numFmtId="0" fontId="13" fillId="8" borderId="30" xfId="3" applyFont="1" applyFill="1" applyBorder="1" applyAlignment="1">
      <alignment vertical="center" wrapText="1"/>
    </xf>
    <xf numFmtId="0" fontId="13" fillId="8" borderId="1" xfId="3" applyFont="1" applyFill="1" applyBorder="1" applyAlignment="1">
      <alignment vertical="center" wrapText="1"/>
    </xf>
    <xf numFmtId="0" fontId="13" fillId="8" borderId="16" xfId="3" applyFont="1" applyFill="1" applyBorder="1" applyAlignment="1">
      <alignment vertical="center" wrapText="1"/>
    </xf>
    <xf numFmtId="0" fontId="16" fillId="0" borderId="0" xfId="3" applyFont="1" applyBorder="1" applyAlignment="1">
      <alignment vertical="center"/>
    </xf>
    <xf numFmtId="0" fontId="13" fillId="8" borderId="6" xfId="3" applyFont="1" applyFill="1" applyBorder="1" applyAlignment="1">
      <alignment vertical="center" wrapText="1"/>
    </xf>
    <xf numFmtId="0" fontId="13" fillId="8" borderId="35" xfId="3" applyFont="1" applyFill="1" applyBorder="1" applyAlignment="1">
      <alignment vertical="center" wrapText="1"/>
    </xf>
    <xf numFmtId="0" fontId="62" fillId="8" borderId="30" xfId="3" applyFont="1" applyFill="1" applyBorder="1" applyAlignment="1">
      <alignment horizontal="center" vertical="center" wrapText="1"/>
    </xf>
    <xf numFmtId="0" fontId="62" fillId="8" borderId="1" xfId="3" applyFont="1" applyFill="1" applyBorder="1" applyAlignment="1">
      <alignment horizontal="center" vertical="center" wrapText="1"/>
    </xf>
    <xf numFmtId="0" fontId="62" fillId="8" borderId="16" xfId="3" applyFont="1" applyFill="1" applyBorder="1" applyAlignment="1">
      <alignment horizontal="center" vertical="center" wrapText="1"/>
    </xf>
    <xf numFmtId="0" fontId="23" fillId="0" borderId="0" xfId="0" applyFont="1" applyAlignment="1">
      <alignment vertical="center"/>
    </xf>
    <xf numFmtId="0" fontId="45"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31" xfId="3" applyFont="1" applyFill="1" applyBorder="1" applyAlignment="1">
      <alignment horizontal="center" vertical="center" wrapText="1"/>
    </xf>
    <xf numFmtId="0" fontId="33" fillId="6" borderId="0" xfId="0" applyFont="1" applyFill="1"/>
    <xf numFmtId="164" fontId="23" fillId="0" borderId="31" xfId="12" applyNumberFormat="1" applyFont="1" applyFill="1" applyBorder="1"/>
    <xf numFmtId="164" fontId="23" fillId="0" borderId="37" xfId="12" applyNumberFormat="1" applyFont="1" applyFill="1" applyBorder="1"/>
    <xf numFmtId="164" fontId="23" fillId="0" borderId="42" xfId="12" applyNumberFormat="1" applyFont="1" applyFill="1" applyBorder="1"/>
    <xf numFmtId="164" fontId="23" fillId="0" borderId="33" xfId="12" applyNumberFormat="1" applyFont="1" applyFill="1" applyBorder="1"/>
    <xf numFmtId="164" fontId="23" fillId="0" borderId="36" xfId="12" applyNumberFormat="1" applyFont="1" applyFill="1" applyBorder="1"/>
    <xf numFmtId="0" fontId="58" fillId="6" borderId="30" xfId="0" applyFont="1" applyFill="1" applyBorder="1" applyAlignment="1">
      <alignment vertical="center" wrapText="1"/>
    </xf>
    <xf numFmtId="0" fontId="3" fillId="0" borderId="22" xfId="3" applyFont="1" applyBorder="1" applyAlignment="1">
      <alignment vertical="center" wrapText="1"/>
    </xf>
    <xf numFmtId="0" fontId="3" fillId="0" borderId="31" xfId="3" applyFont="1" applyBorder="1" applyAlignment="1">
      <alignment vertical="center" wrapText="1"/>
    </xf>
    <xf numFmtId="0" fontId="29" fillId="0" borderId="31" xfId="3" applyFont="1" applyBorder="1" applyAlignment="1">
      <alignment vertical="center" wrapText="1"/>
    </xf>
    <xf numFmtId="0" fontId="3" fillId="0" borderId="37" xfId="3" applyFont="1" applyBorder="1" applyAlignment="1">
      <alignment horizontal="center" vertical="center"/>
    </xf>
    <xf numFmtId="0" fontId="3" fillId="0" borderId="37" xfId="3" applyFont="1" applyBorder="1" applyAlignment="1">
      <alignment vertical="center" wrapText="1"/>
    </xf>
    <xf numFmtId="0" fontId="29" fillId="6" borderId="31" xfId="3" applyFont="1" applyFill="1" applyBorder="1" applyAlignment="1">
      <alignment vertical="center" wrapText="1"/>
    </xf>
    <xf numFmtId="164" fontId="13" fillId="0" borderId="30" xfId="12" applyNumberFormat="1" applyFont="1" applyFill="1" applyBorder="1" applyAlignment="1">
      <alignment vertical="center" wrapText="1"/>
    </xf>
    <xf numFmtId="164" fontId="13" fillId="0" borderId="1" xfId="12" applyNumberFormat="1" applyFont="1" applyFill="1" applyBorder="1" applyAlignment="1">
      <alignment vertical="center" wrapText="1"/>
    </xf>
    <xf numFmtId="0" fontId="13" fillId="0" borderId="1" xfId="3" applyFont="1" applyBorder="1" applyAlignment="1">
      <alignment horizontal="left" vertical="center" wrapText="1"/>
    </xf>
    <xf numFmtId="164" fontId="13" fillId="0" borderId="16" xfId="3" applyNumberFormat="1" applyFont="1" applyFill="1" applyBorder="1" applyAlignment="1">
      <alignment vertical="center" wrapText="1"/>
    </xf>
    <xf numFmtId="164" fontId="13" fillId="0" borderId="6" xfId="3" applyNumberFormat="1" applyFont="1" applyFill="1" applyBorder="1" applyAlignment="1">
      <alignment vertical="center" wrapText="1"/>
    </xf>
    <xf numFmtId="164" fontId="13" fillId="0" borderId="6" xfId="12" applyNumberFormat="1" applyFont="1" applyFill="1" applyBorder="1" applyAlignment="1">
      <alignment vertical="center" wrapText="1"/>
    </xf>
    <xf numFmtId="164" fontId="13" fillId="0" borderId="35" xfId="12" applyNumberFormat="1" applyFont="1" applyFill="1" applyBorder="1" applyAlignment="1">
      <alignment vertical="center" wrapText="1"/>
    </xf>
    <xf numFmtId="164" fontId="3" fillId="0" borderId="30" xfId="12" applyNumberFormat="1" applyFont="1" applyFill="1" applyBorder="1" applyAlignment="1">
      <alignment vertical="center"/>
    </xf>
    <xf numFmtId="164" fontId="3" fillId="0" borderId="1" xfId="12" applyNumberFormat="1" applyFont="1" applyFill="1" applyBorder="1" applyAlignment="1">
      <alignment vertical="center"/>
    </xf>
    <xf numFmtId="164" fontId="2" fillId="0" borderId="1" xfId="12" applyNumberFormat="1" applyFont="1" applyFill="1" applyBorder="1" applyAlignment="1">
      <alignment vertical="center"/>
    </xf>
    <xf numFmtId="164" fontId="3" fillId="0" borderId="35" xfId="12" applyNumberFormat="1" applyFont="1" applyFill="1" applyBorder="1" applyAlignment="1">
      <alignment vertical="center"/>
    </xf>
    <xf numFmtId="0" fontId="3" fillId="6" borderId="30" xfId="3" applyFont="1" applyFill="1" applyBorder="1" applyAlignment="1">
      <alignment vertical="center"/>
    </xf>
    <xf numFmtId="0" fontId="3" fillId="6" borderId="31" xfId="3" applyFont="1" applyFill="1" applyBorder="1" applyAlignment="1">
      <alignment horizontal="center" vertical="center"/>
    </xf>
    <xf numFmtId="0" fontId="3" fillId="6" borderId="1" xfId="3" applyFont="1" applyFill="1" applyBorder="1" applyAlignment="1">
      <alignment vertical="center"/>
    </xf>
    <xf numFmtId="0" fontId="0" fillId="6" borderId="1" xfId="0" applyFill="1" applyBorder="1"/>
    <xf numFmtId="0" fontId="29" fillId="6" borderId="37" xfId="3" applyFont="1" applyFill="1" applyBorder="1" applyAlignment="1">
      <alignment vertical="center" wrapText="1"/>
    </xf>
    <xf numFmtId="0" fontId="29" fillId="6" borderId="37" xfId="3" applyFont="1" applyFill="1" applyBorder="1">
      <alignment vertical="center"/>
    </xf>
    <xf numFmtId="0" fontId="20" fillId="6" borderId="36" xfId="0" applyFont="1" applyFill="1" applyBorder="1"/>
    <xf numFmtId="14" fontId="3" fillId="6" borderId="37" xfId="3" applyNumberFormat="1" applyFont="1" applyFill="1" applyBorder="1" applyAlignment="1">
      <alignment vertical="center"/>
    </xf>
    <xf numFmtId="0" fontId="3" fillId="6" borderId="37" xfId="3" applyFont="1" applyFill="1" applyBorder="1" applyAlignment="1">
      <alignment vertical="center"/>
    </xf>
    <xf numFmtId="0" fontId="58" fillId="0" borderId="1" xfId="0" applyFont="1" applyFill="1" applyBorder="1" applyAlignment="1">
      <alignment vertical="center" wrapText="1"/>
    </xf>
    <xf numFmtId="0" fontId="58" fillId="0" borderId="37" xfId="0" applyFont="1" applyFill="1" applyBorder="1" applyAlignment="1">
      <alignment vertical="center" wrapText="1"/>
    </xf>
    <xf numFmtId="0" fontId="58" fillId="0" borderId="1" xfId="0" applyFont="1" applyFill="1" applyBorder="1" applyAlignment="1">
      <alignment vertical="top" wrapText="1"/>
    </xf>
    <xf numFmtId="0" fontId="58" fillId="0" borderId="37" xfId="0" applyFont="1" applyFill="1" applyBorder="1" applyAlignment="1">
      <alignment vertical="top" wrapText="1"/>
    </xf>
    <xf numFmtId="0" fontId="58" fillId="0" borderId="35" xfId="0" applyFont="1" applyFill="1" applyBorder="1" applyAlignment="1">
      <alignment vertical="top" wrapText="1"/>
    </xf>
    <xf numFmtId="0" fontId="58" fillId="0" borderId="36" xfId="0" applyFont="1" applyFill="1" applyBorder="1" applyAlignment="1">
      <alignment vertical="top" wrapText="1"/>
    </xf>
    <xf numFmtId="0" fontId="63" fillId="0" borderId="0" xfId="9" applyFont="1" applyFill="1" applyBorder="1" applyAlignment="1">
      <alignment horizontal="left" vertical="center"/>
    </xf>
    <xf numFmtId="0" fontId="0" fillId="0" borderId="32" xfId="0" applyBorder="1" applyAlignment="1">
      <alignment horizontal="center"/>
    </xf>
    <xf numFmtId="0" fontId="0" fillId="0" borderId="34" xfId="0" applyBorder="1" applyAlignment="1">
      <alignment horizontal="center"/>
    </xf>
    <xf numFmtId="0" fontId="0" fillId="6" borderId="37" xfId="0" applyFill="1" applyBorder="1" applyAlignment="1">
      <alignment horizontal="center"/>
    </xf>
    <xf numFmtId="0" fontId="0" fillId="0" borderId="37" xfId="0" applyBorder="1" applyAlignment="1">
      <alignment horizontal="center"/>
    </xf>
    <xf numFmtId="0" fontId="0" fillId="0" borderId="36" xfId="0" applyBorder="1" applyAlignment="1">
      <alignment horizontal="center"/>
    </xf>
    <xf numFmtId="0" fontId="19" fillId="6" borderId="37" xfId="3" applyFont="1" applyFill="1" applyBorder="1" applyAlignment="1">
      <alignment horizontal="center" vertical="center"/>
    </xf>
    <xf numFmtId="0" fontId="2" fillId="0" borderId="37" xfId="3" applyFont="1" applyFill="1" applyBorder="1" applyAlignment="1">
      <alignment horizontal="left" vertical="center" wrapText="1"/>
    </xf>
    <xf numFmtId="164" fontId="2" fillId="0" borderId="1" xfId="12" applyNumberFormat="1" applyFont="1" applyFill="1" applyBorder="1" applyAlignment="1">
      <alignment vertical="center" wrapText="1"/>
    </xf>
    <xf numFmtId="0" fontId="20" fillId="6" borderId="37" xfId="3" applyFont="1" applyFill="1" applyBorder="1" applyAlignment="1">
      <alignment vertical="center" wrapText="1"/>
    </xf>
    <xf numFmtId="0" fontId="24" fillId="0" borderId="0" xfId="9" applyFont="1" applyBorder="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7"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Font="1" applyAlignment="1">
      <alignment horizontal="left" wrapText="1"/>
    </xf>
    <xf numFmtId="0" fontId="23" fillId="0" borderId="0" xfId="3" applyFont="1" applyAlignment="1">
      <alignment horizontal="left"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8" xfId="3" applyFont="1" applyFill="1" applyBorder="1" applyAlignment="1">
      <alignment vertical="center" wrapText="1"/>
    </xf>
    <xf numFmtId="0" fontId="3" fillId="0" borderId="18" xfId="3" applyFont="1" applyFill="1" applyBorder="1" applyAlignment="1">
      <alignment vertical="center" wrapText="1"/>
    </xf>
    <xf numFmtId="0" fontId="3" fillId="0" borderId="44"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6" fillId="7" borderId="17" xfId="0" applyFont="1" applyFill="1" applyBorder="1" applyAlignment="1">
      <alignment horizontal="center" vertical="center"/>
    </xf>
    <xf numFmtId="0" fontId="16" fillId="7" borderId="40"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39"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0" xfId="0" applyFont="1" applyFill="1" applyBorder="1" applyAlignment="1">
      <alignment horizontal="center" vertical="center"/>
    </xf>
    <xf numFmtId="0" fontId="33" fillId="6" borderId="0" xfId="0" applyFont="1" applyFill="1" applyAlignment="1">
      <alignment horizontal="left" wrapText="1"/>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8"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39" xfId="0" applyFont="1" applyFill="1" applyBorder="1" applyAlignment="1">
      <alignment horizontal="center" vertical="center" wrapText="1"/>
    </xf>
    <xf numFmtId="0" fontId="0" fillId="6" borderId="27"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20" fillId="6" borderId="0" xfId="0" applyFont="1" applyFill="1" applyAlignment="1">
      <alignment horizontal="left" wrapText="1"/>
    </xf>
    <xf numFmtId="0" fontId="0" fillId="6" borderId="40"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6"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zoomScale="55" zoomScaleNormal="55" workbookViewId="0">
      <selection activeCell="B2" sqref="B2"/>
    </sheetView>
  </sheetViews>
  <sheetFormatPr defaultColWidth="11" defaultRowHeight="12.75" x14ac:dyDescent="0.2"/>
  <cols>
    <col min="1" max="1" width="3.7109375" style="16" customWidth="1"/>
    <col min="2" max="2" width="13.28515625" style="16" customWidth="1"/>
    <col min="3" max="3" width="74.140625" style="16" bestFit="1" customWidth="1"/>
    <col min="4" max="4" width="46.85546875" style="16" customWidth="1"/>
    <col min="5" max="5" width="10.7109375" style="16" customWidth="1"/>
    <col min="6" max="6" width="40.42578125" style="16" customWidth="1"/>
    <col min="7" max="7" width="9.5703125" style="16" customWidth="1"/>
    <col min="8" max="8" width="11" style="16" customWidth="1"/>
    <col min="9" max="16384" width="11" style="16"/>
  </cols>
  <sheetData>
    <row r="1" spans="1:9" ht="10.15" customHeight="1" x14ac:dyDescent="0.2">
      <c r="A1" s="37"/>
      <c r="B1" s="37"/>
      <c r="C1" s="37"/>
    </row>
    <row r="2" spans="1:9" ht="21.6" customHeight="1" x14ac:dyDescent="0.2">
      <c r="A2" s="37"/>
      <c r="B2" s="404" t="s">
        <v>378</v>
      </c>
      <c r="C2" s="89"/>
      <c r="D2" s="306" t="s">
        <v>308</v>
      </c>
    </row>
    <row r="3" spans="1:9" ht="10.15" customHeight="1" x14ac:dyDescent="0.25">
      <c r="A3" s="37"/>
      <c r="B3" s="37"/>
      <c r="C3" s="37"/>
      <c r="D3"/>
    </row>
    <row r="4" spans="1:9" ht="22.15" customHeight="1" x14ac:dyDescent="0.25">
      <c r="A4" s="38"/>
      <c r="B4" s="40" t="s">
        <v>309</v>
      </c>
      <c r="E4"/>
      <c r="G4" s="40"/>
      <c r="H4" s="40"/>
      <c r="I4" s="40"/>
    </row>
    <row r="5" spans="1:9" ht="22.15" customHeight="1" x14ac:dyDescent="0.25">
      <c r="A5" s="38"/>
      <c r="B5" s="307" t="s">
        <v>314</v>
      </c>
      <c r="E5"/>
      <c r="G5" s="40"/>
      <c r="H5" s="40"/>
      <c r="I5" s="40"/>
    </row>
    <row r="6" spans="1:9" ht="55.15" customHeight="1" x14ac:dyDescent="0.2">
      <c r="A6" s="38"/>
      <c r="B6" s="414" t="s">
        <v>313</v>
      </c>
      <c r="C6" s="414"/>
      <c r="D6" s="414"/>
      <c r="E6" s="414"/>
      <c r="F6" s="414"/>
      <c r="G6" s="38"/>
      <c r="H6" s="38"/>
    </row>
    <row r="7" spans="1:9" ht="12" customHeight="1" x14ac:dyDescent="0.2">
      <c r="A7" s="38"/>
      <c r="B7" s="17"/>
      <c r="C7" s="78"/>
      <c r="G7" s="38"/>
      <c r="H7" s="38"/>
    </row>
    <row r="8" spans="1:9" ht="16.5" customHeight="1" x14ac:dyDescent="0.25">
      <c r="A8" s="38"/>
      <c r="B8" s="42" t="s">
        <v>252</v>
      </c>
      <c r="C8" s="38"/>
      <c r="F8"/>
    </row>
    <row r="9" spans="1:9" ht="12" customHeight="1" thickBot="1" x14ac:dyDescent="0.25">
      <c r="A9" s="37"/>
      <c r="B9" s="37"/>
      <c r="C9" s="37"/>
    </row>
    <row r="10" spans="1:9" ht="62.45" customHeight="1" thickBot="1" x14ac:dyDescent="0.25">
      <c r="A10" s="37"/>
      <c r="B10" s="200" t="s">
        <v>93</v>
      </c>
      <c r="C10" s="201" t="s">
        <v>82</v>
      </c>
      <c r="D10" s="200" t="s">
        <v>88</v>
      </c>
      <c r="E10" s="202" t="s">
        <v>266</v>
      </c>
      <c r="F10" s="203" t="s">
        <v>249</v>
      </c>
    </row>
    <row r="11" spans="1:9" ht="16.899999999999999" customHeight="1" x14ac:dyDescent="0.2">
      <c r="A11" s="37"/>
      <c r="B11" s="204"/>
      <c r="C11" s="205" t="s">
        <v>83</v>
      </c>
      <c r="D11" s="206"/>
      <c r="E11" s="206"/>
      <c r="F11" s="206"/>
    </row>
    <row r="12" spans="1:9" ht="16.899999999999999" customHeight="1" x14ac:dyDescent="0.25">
      <c r="A12" s="37"/>
      <c r="B12" s="207" t="s">
        <v>91</v>
      </c>
      <c r="C12" s="208" t="s">
        <v>315</v>
      </c>
      <c r="D12" s="209" t="s">
        <v>323</v>
      </c>
      <c r="E12" s="209"/>
      <c r="F12" s="210"/>
    </row>
    <row r="13" spans="1:9" ht="16.899999999999999" customHeight="1" x14ac:dyDescent="0.25">
      <c r="A13" s="37"/>
      <c r="B13" s="207" t="s">
        <v>92</v>
      </c>
      <c r="C13" s="208" t="s">
        <v>267</v>
      </c>
      <c r="D13" s="209" t="s">
        <v>323</v>
      </c>
      <c r="E13" s="209"/>
      <c r="F13" s="211"/>
    </row>
    <row r="14" spans="1:9" ht="16.899999999999999" customHeight="1" x14ac:dyDescent="0.2">
      <c r="A14" s="37"/>
      <c r="B14" s="212"/>
      <c r="C14" s="213" t="s">
        <v>84</v>
      </c>
      <c r="D14" s="214"/>
      <c r="E14" s="214"/>
      <c r="F14" s="214"/>
    </row>
    <row r="15" spans="1:9" ht="16.899999999999999" customHeight="1" x14ac:dyDescent="0.25">
      <c r="A15" s="37"/>
      <c r="B15" s="207" t="s">
        <v>95</v>
      </c>
      <c r="C15" s="363" t="s">
        <v>319</v>
      </c>
      <c r="D15" s="209" t="s">
        <v>324</v>
      </c>
      <c r="E15" s="209"/>
      <c r="F15" s="210"/>
      <c r="G15"/>
    </row>
    <row r="16" spans="1:9" ht="16.899999999999999" customHeight="1" x14ac:dyDescent="0.25">
      <c r="A16" s="37"/>
      <c r="B16" s="207" t="s">
        <v>96</v>
      </c>
      <c r="C16" s="215" t="s">
        <v>97</v>
      </c>
      <c r="D16" s="209" t="s">
        <v>325</v>
      </c>
      <c r="E16" s="209"/>
      <c r="F16" s="216"/>
      <c r="G16" s="39"/>
    </row>
    <row r="17" spans="1:8" ht="16.899999999999999" customHeight="1" x14ac:dyDescent="0.25">
      <c r="A17" s="37"/>
      <c r="B17" s="212"/>
      <c r="C17" s="213" t="s">
        <v>248</v>
      </c>
      <c r="D17" s="214"/>
      <c r="E17" s="214"/>
      <c r="F17" s="217"/>
      <c r="G17" s="39"/>
    </row>
    <row r="18" spans="1:8" ht="31.9" customHeight="1" x14ac:dyDescent="0.25">
      <c r="A18" s="37"/>
      <c r="B18" s="218" t="s">
        <v>350</v>
      </c>
      <c r="C18" s="219" t="s">
        <v>147</v>
      </c>
      <c r="D18" s="220" t="s">
        <v>326</v>
      </c>
      <c r="E18" s="220"/>
      <c r="F18" s="221"/>
      <c r="G18" s="39"/>
    </row>
    <row r="19" spans="1:8" ht="31.9" customHeight="1" x14ac:dyDescent="0.25">
      <c r="A19" s="37"/>
      <c r="B19" s="207" t="s">
        <v>148</v>
      </c>
      <c r="C19" s="208" t="s">
        <v>149</v>
      </c>
      <c r="D19" s="222" t="s">
        <v>327</v>
      </c>
      <c r="E19" s="222"/>
      <c r="F19" s="216"/>
      <c r="G19" s="39"/>
    </row>
    <row r="20" spans="1:8" ht="31.9" customHeight="1" x14ac:dyDescent="0.25">
      <c r="A20" s="37"/>
      <c r="B20" s="223" t="s">
        <v>150</v>
      </c>
      <c r="C20" s="208" t="s">
        <v>348</v>
      </c>
      <c r="D20" s="222" t="s">
        <v>328</v>
      </c>
      <c r="E20" s="222"/>
      <c r="F20" s="216"/>
      <c r="G20" s="39"/>
    </row>
    <row r="21" spans="1:8" ht="16.899999999999999" customHeight="1" x14ac:dyDescent="0.25">
      <c r="A21" s="37"/>
      <c r="B21" s="212"/>
      <c r="C21" s="214" t="s">
        <v>76</v>
      </c>
      <c r="D21" s="214"/>
      <c r="E21" s="214"/>
      <c r="F21" s="217"/>
      <c r="G21" s="39"/>
    </row>
    <row r="22" spans="1:8" ht="16.899999999999999" customHeight="1" x14ac:dyDescent="0.25">
      <c r="A22" s="37"/>
      <c r="B22" s="224" t="s">
        <v>89</v>
      </c>
      <c r="C22" s="225" t="s">
        <v>341</v>
      </c>
      <c r="D22" s="225" t="s">
        <v>329</v>
      </c>
      <c r="E22" s="226"/>
      <c r="F22" s="216"/>
      <c r="G22" s="39"/>
    </row>
    <row r="23" spans="1:8" ht="16.899999999999999" customHeight="1" x14ac:dyDescent="0.25">
      <c r="A23" s="37"/>
      <c r="B23" s="224" t="s">
        <v>90</v>
      </c>
      <c r="C23" s="225" t="s">
        <v>264</v>
      </c>
      <c r="D23" s="225" t="s">
        <v>330</v>
      </c>
      <c r="E23" s="226"/>
      <c r="F23" s="216"/>
      <c r="G23" s="39"/>
    </row>
    <row r="24" spans="1:8" ht="16.899999999999999" customHeight="1" x14ac:dyDescent="0.25">
      <c r="A24" s="37"/>
      <c r="B24" s="212"/>
      <c r="C24" s="214" t="s">
        <v>361</v>
      </c>
      <c r="D24" s="214"/>
      <c r="E24" s="214"/>
      <c r="F24" s="217"/>
      <c r="G24" s="39"/>
    </row>
    <row r="25" spans="1:8" ht="16.899999999999999" customHeight="1" x14ac:dyDescent="0.25">
      <c r="A25" s="37"/>
      <c r="B25" s="224" t="s">
        <v>79</v>
      </c>
      <c r="C25" s="225" t="s">
        <v>359</v>
      </c>
      <c r="D25" s="225" t="s">
        <v>331</v>
      </c>
      <c r="E25" s="225"/>
      <c r="F25" s="216"/>
      <c r="G25" s="39"/>
    </row>
    <row r="26" spans="1:8" ht="16.899999999999999" customHeight="1" x14ac:dyDescent="0.25">
      <c r="A26" s="37"/>
      <c r="B26" s="224" t="s">
        <v>80</v>
      </c>
      <c r="C26" s="225" t="s">
        <v>360</v>
      </c>
      <c r="D26" s="225" t="s">
        <v>332</v>
      </c>
      <c r="E26" s="225"/>
      <c r="F26" s="216"/>
      <c r="G26" s="39"/>
    </row>
    <row r="27" spans="1:8" ht="60" x14ac:dyDescent="0.25">
      <c r="B27" s="212"/>
      <c r="C27" s="213" t="s">
        <v>250</v>
      </c>
      <c r="D27" s="214"/>
      <c r="E27" s="214"/>
      <c r="F27" s="227" t="s">
        <v>271</v>
      </c>
      <c r="G27" s="39"/>
    </row>
    <row r="28" spans="1:8" ht="16.899999999999999" customHeight="1" x14ac:dyDescent="0.2">
      <c r="B28" s="207" t="s">
        <v>12</v>
      </c>
      <c r="C28" s="208" t="s">
        <v>13</v>
      </c>
      <c r="D28" s="208" t="s">
        <v>334</v>
      </c>
      <c r="E28" s="208"/>
      <c r="F28" s="415" t="s">
        <v>310</v>
      </c>
      <c r="G28" s="39"/>
    </row>
    <row r="29" spans="1:8" ht="16.899999999999999" customHeight="1" x14ac:dyDescent="0.2">
      <c r="B29" s="207" t="s">
        <v>14</v>
      </c>
      <c r="C29" s="208" t="s">
        <v>15</v>
      </c>
      <c r="D29" s="208" t="s">
        <v>335</v>
      </c>
      <c r="E29" s="208"/>
      <c r="F29" s="416"/>
    </row>
    <row r="30" spans="1:8" ht="16.899999999999999" customHeight="1" x14ac:dyDescent="0.2">
      <c r="B30" s="207" t="s">
        <v>16</v>
      </c>
      <c r="C30" s="208" t="s">
        <v>17</v>
      </c>
      <c r="D30" s="208" t="s">
        <v>336</v>
      </c>
      <c r="E30" s="208"/>
      <c r="F30" s="416"/>
    </row>
    <row r="31" spans="1:8" ht="16.899999999999999" customHeight="1" x14ac:dyDescent="0.2">
      <c r="B31" s="207" t="s">
        <v>18</v>
      </c>
      <c r="C31" s="208" t="s">
        <v>19</v>
      </c>
      <c r="D31" s="208" t="s">
        <v>337</v>
      </c>
      <c r="E31" s="208"/>
      <c r="F31" s="417"/>
    </row>
    <row r="32" spans="1:8" ht="21.6" customHeight="1" x14ac:dyDescent="0.25">
      <c r="B32" s="39"/>
      <c r="C32" s="39"/>
      <c r="D32" s="39"/>
      <c r="E32" s="39"/>
      <c r="F32" s="39"/>
      <c r="G32" s="39"/>
      <c r="H32" s="15"/>
    </row>
    <row r="33" spans="2:6" ht="31.15" customHeight="1" x14ac:dyDescent="0.2">
      <c r="B33" s="419" t="s">
        <v>253</v>
      </c>
      <c r="C33" s="419"/>
      <c r="D33" s="419"/>
      <c r="E33" s="419"/>
      <c r="F33" s="80"/>
    </row>
    <row r="34" spans="2:6" ht="48.75" customHeight="1" x14ac:dyDescent="0.2">
      <c r="B34" s="418" t="s">
        <v>333</v>
      </c>
      <c r="C34" s="418"/>
      <c r="D34" s="418"/>
      <c r="E34" s="418"/>
      <c r="F34" s="358"/>
    </row>
    <row r="35" spans="2:6" ht="14.45" customHeight="1" x14ac:dyDescent="0.2">
      <c r="B35" s="86"/>
      <c r="C35" s="87"/>
      <c r="D35" s="87"/>
      <c r="E35" s="87"/>
      <c r="F35" s="87"/>
    </row>
    <row r="36" spans="2:6" x14ac:dyDescent="0.2">
      <c r="B36" s="87"/>
      <c r="C36" s="87"/>
      <c r="D36" s="87"/>
      <c r="E36" s="87"/>
      <c r="F36" s="87"/>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C13" sqref="C13"/>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88" t="str">
        <f>+Přehled!B2</f>
        <v>Colosseum a.s.</v>
      </c>
      <c r="D2" s="306" t="s">
        <v>308</v>
      </c>
    </row>
    <row r="3" spans="2:4" ht="10.15" customHeight="1" x14ac:dyDescent="0.25"/>
    <row r="4" spans="2:4" ht="15.75" x14ac:dyDescent="0.25">
      <c r="B4" s="301" t="s">
        <v>296</v>
      </c>
      <c r="C4" s="93"/>
      <c r="D4" s="67"/>
    </row>
    <row r="5" spans="2:4" ht="16.149999999999999" customHeight="1" x14ac:dyDescent="0.25">
      <c r="B5" s="451" t="s">
        <v>371</v>
      </c>
      <c r="C5" s="451"/>
      <c r="D5" s="451"/>
    </row>
    <row r="6" spans="2:4" ht="16.149999999999999" customHeight="1" x14ac:dyDescent="0.25">
      <c r="B6" s="300" t="s">
        <v>311</v>
      </c>
      <c r="C6" s="19"/>
      <c r="D6" s="8"/>
    </row>
    <row r="7" spans="2:4" ht="16.149999999999999" customHeight="1" x14ac:dyDescent="0.25">
      <c r="B7" s="43" t="s">
        <v>107</v>
      </c>
      <c r="C7" s="44"/>
      <c r="D7" s="45" t="str">
        <f>'IF RM1'!D7</f>
        <v>(31. 12. 2021)</v>
      </c>
    </row>
    <row r="8" spans="2:4" x14ac:dyDescent="0.25">
      <c r="C8" s="18"/>
    </row>
    <row r="9" spans="2:4" ht="15.75" thickBot="1" x14ac:dyDescent="0.3">
      <c r="C9" s="18"/>
    </row>
    <row r="10" spans="2:4" ht="15.75" thickBot="1" x14ac:dyDescent="0.3">
      <c r="C10" s="90" t="s">
        <v>5</v>
      </c>
      <c r="D10" s="104" t="s">
        <v>6</v>
      </c>
    </row>
    <row r="11" spans="2:4" ht="36" customHeight="1" x14ac:dyDescent="0.25">
      <c r="C11" s="302" t="s">
        <v>297</v>
      </c>
      <c r="D11" s="452" t="s">
        <v>272</v>
      </c>
    </row>
    <row r="12" spans="2:4" ht="15.75" thickBot="1" x14ac:dyDescent="0.3">
      <c r="C12" s="139" t="s">
        <v>259</v>
      </c>
      <c r="D12" s="453"/>
    </row>
    <row r="13" spans="2:4" ht="119.25" customHeight="1" thickBot="1" x14ac:dyDescent="0.3">
      <c r="B13" s="140" t="s">
        <v>277</v>
      </c>
      <c r="C13" s="376" t="s">
        <v>405</v>
      </c>
      <c r="D13" s="145" t="s">
        <v>342</v>
      </c>
    </row>
    <row r="14" spans="2:4" x14ac:dyDescent="0.25">
      <c r="D14" s="71"/>
    </row>
    <row r="15" spans="2:4" ht="15.75" thickBot="1" x14ac:dyDescent="0.3">
      <c r="D15" s="71"/>
    </row>
    <row r="16" spans="2:4" ht="45.75" thickBot="1" x14ac:dyDescent="0.3">
      <c r="B16" s="305" t="s">
        <v>302</v>
      </c>
      <c r="C16" s="90" t="s">
        <v>5</v>
      </c>
      <c r="D16" s="104" t="s">
        <v>6</v>
      </c>
    </row>
    <row r="17" spans="2:4" ht="45" x14ac:dyDescent="0.25">
      <c r="B17" s="449"/>
      <c r="C17" s="91" t="s">
        <v>273</v>
      </c>
      <c r="D17" s="452" t="s">
        <v>272</v>
      </c>
    </row>
    <row r="18" spans="2:4" ht="15.75" thickBot="1" x14ac:dyDescent="0.3">
      <c r="B18" s="450"/>
      <c r="C18" s="92" t="s">
        <v>259</v>
      </c>
      <c r="D18" s="453"/>
    </row>
    <row r="19" spans="2:4" ht="76.900000000000006" customHeight="1" x14ac:dyDescent="0.25">
      <c r="B19" s="141" t="s">
        <v>275</v>
      </c>
      <c r="C19" s="142"/>
      <c r="D19" s="146" t="s">
        <v>343</v>
      </c>
    </row>
    <row r="20" spans="2:4" ht="60.6" customHeight="1" thickBot="1" x14ac:dyDescent="0.3">
      <c r="B20" s="143" t="s">
        <v>276</v>
      </c>
      <c r="C20" s="144"/>
      <c r="D20" s="147" t="s">
        <v>343</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zoomScaleNormal="100" workbookViewId="0">
      <selection activeCell="B21" sqref="B21:E21"/>
    </sheetView>
  </sheetViews>
  <sheetFormatPr defaultColWidth="9.140625" defaultRowHeight="15" x14ac:dyDescent="0.25"/>
  <cols>
    <col min="1" max="1" width="3.7109375" style="14" customWidth="1"/>
    <col min="2" max="2" width="7" style="14" customWidth="1"/>
    <col min="3" max="3" width="58.140625" style="14" customWidth="1"/>
    <col min="4" max="4" width="46.5703125" style="14" customWidth="1"/>
    <col min="5" max="5" width="20.42578125" style="14" customWidth="1"/>
    <col min="6" max="16384" width="9.140625" style="14"/>
  </cols>
  <sheetData>
    <row r="1" spans="2:7" ht="10.15" customHeight="1" x14ac:dyDescent="0.25">
      <c r="B1" s="55"/>
      <c r="C1" s="4"/>
      <c r="D1" s="4"/>
      <c r="E1" s="4"/>
    </row>
    <row r="2" spans="2:7" ht="16.149999999999999" customHeight="1" x14ac:dyDescent="0.25">
      <c r="B2" s="88" t="str">
        <f>+Přehled!B2</f>
        <v>Colosseum a.s.</v>
      </c>
      <c r="C2" s="4"/>
      <c r="D2" s="88"/>
      <c r="E2" s="306" t="s">
        <v>308</v>
      </c>
    </row>
    <row r="3" spans="2:7" ht="10.15" customHeight="1" x14ac:dyDescent="0.25">
      <c r="B3" s="55"/>
      <c r="C3" s="4"/>
      <c r="D3" s="4"/>
      <c r="E3" s="4"/>
    </row>
    <row r="4" spans="2:7" ht="16.149999999999999" customHeight="1" x14ac:dyDescent="0.25">
      <c r="B4" s="54" t="s">
        <v>362</v>
      </c>
      <c r="C4" s="93"/>
      <c r="D4" s="93"/>
      <c r="E4" s="67"/>
    </row>
    <row r="5" spans="2:7" ht="16.149999999999999" customHeight="1" x14ac:dyDescent="0.25">
      <c r="B5" s="451" t="s">
        <v>372</v>
      </c>
      <c r="C5" s="451"/>
      <c r="D5" s="451"/>
      <c r="E5" s="451"/>
      <c r="F5" s="451"/>
      <c r="G5" s="451"/>
    </row>
    <row r="6" spans="2:7" ht="16.149999999999999" customHeight="1" x14ac:dyDescent="0.25">
      <c r="B6" s="300" t="s">
        <v>311</v>
      </c>
      <c r="C6"/>
      <c r="D6"/>
      <c r="E6"/>
    </row>
    <row r="7" spans="2:7" ht="16.149999999999999" customHeight="1" x14ac:dyDescent="0.25">
      <c r="B7" s="43" t="s">
        <v>107</v>
      </c>
      <c r="C7" s="159"/>
      <c r="D7" s="159"/>
      <c r="E7" s="303" t="str">
        <f>'IF RM1'!D7</f>
        <v>(31. 12. 2021)</v>
      </c>
    </row>
    <row r="8" spans="2:7" ht="16.149999999999999" customHeight="1" thickBot="1" x14ac:dyDescent="0.3">
      <c r="B8" s="27"/>
      <c r="C8" s="27"/>
      <c r="D8" s="27"/>
      <c r="E8" s="27"/>
    </row>
    <row r="9" spans="2:7" ht="14.45" customHeight="1" x14ac:dyDescent="0.25">
      <c r="B9" s="30"/>
      <c r="C9" s="31"/>
      <c r="D9" s="97" t="s">
        <v>5</v>
      </c>
      <c r="E9" s="97" t="s">
        <v>6</v>
      </c>
    </row>
    <row r="10" spans="2:7" ht="39.200000000000003" customHeight="1" thickBot="1" x14ac:dyDescent="0.3">
      <c r="B10" s="32"/>
      <c r="C10" s="33"/>
      <c r="D10" s="153" t="s">
        <v>81</v>
      </c>
      <c r="E10" s="107" t="s">
        <v>352</v>
      </c>
    </row>
    <row r="11" spans="2:7" ht="38.25" x14ac:dyDescent="0.25">
      <c r="B11" s="154">
        <v>1</v>
      </c>
      <c r="C11" s="155" t="s">
        <v>101</v>
      </c>
      <c r="D11" s="377" t="s">
        <v>406</v>
      </c>
      <c r="E11" s="456" t="s">
        <v>140</v>
      </c>
    </row>
    <row r="12" spans="2:7" ht="25.5" x14ac:dyDescent="0.25">
      <c r="B12" s="156">
        <v>2</v>
      </c>
      <c r="C12" s="34" t="s">
        <v>143</v>
      </c>
      <c r="D12" s="393" t="s">
        <v>423</v>
      </c>
      <c r="E12" s="457"/>
    </row>
    <row r="13" spans="2:7" ht="15" customHeight="1" x14ac:dyDescent="0.25">
      <c r="B13" s="156">
        <v>3</v>
      </c>
      <c r="C13" s="34" t="s">
        <v>102</v>
      </c>
      <c r="D13" s="394" t="s">
        <v>424</v>
      </c>
      <c r="E13" s="457"/>
    </row>
    <row r="14" spans="2:7" ht="15" customHeight="1" x14ac:dyDescent="0.25">
      <c r="B14" s="156">
        <v>4</v>
      </c>
      <c r="C14" s="34" t="s">
        <v>142</v>
      </c>
      <c r="D14" s="394" t="s">
        <v>425</v>
      </c>
      <c r="E14" s="457"/>
    </row>
    <row r="15" spans="2:7" ht="15" customHeight="1" thickBot="1" x14ac:dyDescent="0.3">
      <c r="B15" s="156">
        <v>5</v>
      </c>
      <c r="C15" s="34" t="s">
        <v>141</v>
      </c>
      <c r="D15" s="394" t="s">
        <v>426</v>
      </c>
      <c r="E15" s="455"/>
    </row>
    <row r="16" spans="2:7" ht="25.5" x14ac:dyDescent="0.25">
      <c r="B16" s="156">
        <v>6</v>
      </c>
      <c r="C16" s="34" t="s">
        <v>144</v>
      </c>
      <c r="D16" s="377" t="s">
        <v>427</v>
      </c>
      <c r="E16" s="454" t="s">
        <v>146</v>
      </c>
    </row>
    <row r="17" spans="2:5" x14ac:dyDescent="0.25">
      <c r="B17" s="156">
        <v>7</v>
      </c>
      <c r="C17" s="34" t="s">
        <v>299</v>
      </c>
      <c r="D17" s="413" t="s">
        <v>432</v>
      </c>
      <c r="E17" s="455"/>
    </row>
    <row r="18" spans="2:5" ht="44.45" customHeight="1" thickBot="1" x14ac:dyDescent="0.3">
      <c r="B18" s="157">
        <v>8</v>
      </c>
      <c r="C18" s="158" t="s">
        <v>322</v>
      </c>
      <c r="D18" s="395" t="s">
        <v>407</v>
      </c>
      <c r="E18" s="152" t="s">
        <v>145</v>
      </c>
    </row>
    <row r="19" spans="2:5" x14ac:dyDescent="0.25">
      <c r="B19" s="28"/>
      <c r="C19" s="28"/>
      <c r="D19" s="28"/>
    </row>
    <row r="20" spans="2:5" ht="15.75" x14ac:dyDescent="0.25">
      <c r="B20" s="64" t="s">
        <v>298</v>
      </c>
    </row>
    <row r="21" spans="2:5" ht="30" customHeight="1" x14ac:dyDescent="0.25">
      <c r="B21" s="458" t="s">
        <v>344</v>
      </c>
      <c r="C21" s="458"/>
      <c r="D21" s="458"/>
      <c r="E21" s="458"/>
    </row>
    <row r="22" spans="2:5" x14ac:dyDescent="0.25">
      <c r="C22" s="29"/>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J13" sqref="J13"/>
    </sheetView>
  </sheetViews>
  <sheetFormatPr defaultColWidth="9.140625" defaultRowHeight="15" x14ac:dyDescent="0.25"/>
  <cols>
    <col min="1" max="1" width="3.7109375" style="14" customWidth="1"/>
    <col min="2" max="2" width="7" style="14" customWidth="1"/>
    <col min="3" max="3" width="65.28515625" style="14" customWidth="1"/>
    <col min="4" max="7" width="14.7109375" style="14" customWidth="1"/>
    <col min="8" max="8" width="17" style="14" customWidth="1"/>
    <col min="9" max="9" width="14.7109375" style="14" customWidth="1"/>
    <col min="10" max="16384" width="9.140625" style="14"/>
  </cols>
  <sheetData>
    <row r="1" spans="1:9" ht="10.15" customHeight="1" x14ac:dyDescent="0.25">
      <c r="A1" s="27"/>
      <c r="B1" s="39"/>
      <c r="C1" s="39"/>
      <c r="D1" s="39"/>
      <c r="E1" s="39"/>
      <c r="F1" s="39"/>
      <c r="G1" s="39"/>
      <c r="H1" s="39"/>
      <c r="I1" s="27"/>
    </row>
    <row r="2" spans="1:9" ht="13.15" customHeight="1" x14ac:dyDescent="0.25">
      <c r="A2" s="27"/>
      <c r="B2" s="88" t="str">
        <f>+Přehled!B2</f>
        <v>Colosseum a.s.</v>
      </c>
      <c r="C2" s="39"/>
      <c r="D2" s="88"/>
      <c r="E2" s="39"/>
      <c r="F2" s="39"/>
      <c r="G2" s="39"/>
      <c r="H2" s="306" t="s">
        <v>308</v>
      </c>
      <c r="I2" s="27"/>
    </row>
    <row r="3" spans="1:9" ht="10.15" customHeight="1" x14ac:dyDescent="0.25">
      <c r="A3" s="27"/>
      <c r="B3" s="39"/>
      <c r="C3" s="39"/>
      <c r="D3" s="39"/>
      <c r="E3" s="39"/>
      <c r="F3" s="39"/>
      <c r="G3" s="39"/>
      <c r="H3" s="39"/>
      <c r="I3" s="27"/>
    </row>
    <row r="4" spans="1:9" ht="3.6" customHeight="1" x14ac:dyDescent="0.25">
      <c r="A4" s="27"/>
      <c r="B4" s="27"/>
      <c r="C4" s="27"/>
      <c r="D4" s="27"/>
      <c r="E4" s="27"/>
      <c r="F4" s="27"/>
      <c r="G4" s="27"/>
      <c r="H4" s="27"/>
      <c r="I4" s="27"/>
    </row>
    <row r="5" spans="1:9" ht="15.75" customHeight="1" x14ac:dyDescent="0.25">
      <c r="A5" s="27"/>
      <c r="B5" s="459" t="s">
        <v>363</v>
      </c>
      <c r="C5" s="460"/>
      <c r="D5" s="460"/>
      <c r="E5" s="460"/>
      <c r="F5" s="460"/>
      <c r="G5" s="460"/>
      <c r="H5" s="461"/>
      <c r="I5" s="27"/>
    </row>
    <row r="6" spans="1:9" ht="15.75" customHeight="1" x14ac:dyDescent="0.25">
      <c r="A6" s="27"/>
      <c r="B6" s="451" t="s">
        <v>373</v>
      </c>
      <c r="C6" s="451"/>
      <c r="D6" s="451"/>
      <c r="E6" s="55"/>
      <c r="F6" s="55"/>
      <c r="G6" s="55"/>
      <c r="H6" s="55"/>
      <c r="I6" s="27"/>
    </row>
    <row r="7" spans="1:9" ht="15.75" customHeight="1" x14ac:dyDescent="0.25">
      <c r="A7" s="27"/>
      <c r="B7" s="300" t="s">
        <v>311</v>
      </c>
      <c r="C7" s="61"/>
      <c r="D7" s="61"/>
      <c r="E7" s="61"/>
      <c r="F7" s="61"/>
      <c r="G7" s="61"/>
      <c r="H7"/>
      <c r="I7" s="27"/>
    </row>
    <row r="8" spans="1:9" ht="15" customHeight="1" x14ac:dyDescent="0.25">
      <c r="A8" s="27"/>
      <c r="B8" s="473" t="s">
        <v>107</v>
      </c>
      <c r="C8" s="474"/>
      <c r="D8" s="474"/>
      <c r="E8" s="474"/>
      <c r="F8" s="474"/>
      <c r="G8" s="474"/>
      <c r="H8" s="304" t="str">
        <f>'IF RM1'!D7</f>
        <v>(31. 12. 2021)</v>
      </c>
      <c r="I8" s="27"/>
    </row>
    <row r="9" spans="1:9" ht="15" customHeight="1" x14ac:dyDescent="0.25">
      <c r="A9" s="27"/>
      <c r="B9" s="475" t="s">
        <v>132</v>
      </c>
      <c r="C9" s="476"/>
      <c r="D9" s="476"/>
      <c r="E9" s="476"/>
      <c r="F9" s="476"/>
      <c r="G9" s="476"/>
      <c r="H9" s="160">
        <v>2021</v>
      </c>
      <c r="I9" s="25"/>
    </row>
    <row r="10" spans="1:9" ht="15.75" thickBot="1" x14ac:dyDescent="0.3">
      <c r="A10" s="27"/>
      <c r="B10" s="62"/>
      <c r="C10" s="463"/>
      <c r="D10" s="463"/>
      <c r="E10" s="463"/>
      <c r="F10" s="49"/>
      <c r="G10" s="49"/>
      <c r="H10" s="62"/>
      <c r="I10" s="27"/>
    </row>
    <row r="11" spans="1:9" ht="60.75" thickBot="1" x14ac:dyDescent="0.3">
      <c r="A11" s="27"/>
      <c r="B11" s="242" t="s">
        <v>87</v>
      </c>
      <c r="C11" s="243" t="s">
        <v>287</v>
      </c>
      <c r="D11" s="244" t="s">
        <v>288</v>
      </c>
      <c r="E11" s="244" t="s">
        <v>289</v>
      </c>
      <c r="F11" s="244" t="s">
        <v>290</v>
      </c>
      <c r="G11" s="245" t="s">
        <v>111</v>
      </c>
      <c r="H11" s="246" t="s">
        <v>345</v>
      </c>
      <c r="I11" s="27"/>
    </row>
    <row r="12" spans="1:9" ht="17.25" x14ac:dyDescent="0.25">
      <c r="A12" s="27"/>
      <c r="B12" s="247">
        <v>1</v>
      </c>
      <c r="C12" s="248" t="s">
        <v>291</v>
      </c>
      <c r="D12" s="371">
        <v>4</v>
      </c>
      <c r="E12" s="371">
        <v>3</v>
      </c>
      <c r="F12" s="249"/>
      <c r="G12" s="250"/>
      <c r="H12" s="464" t="s">
        <v>133</v>
      </c>
      <c r="I12" s="27"/>
    </row>
    <row r="13" spans="1:9" ht="30" x14ac:dyDescent="0.25">
      <c r="A13" s="27"/>
      <c r="B13" s="251">
        <v>2</v>
      </c>
      <c r="C13" s="252" t="s">
        <v>255</v>
      </c>
      <c r="D13" s="398"/>
      <c r="E13" s="398">
        <v>2.4</v>
      </c>
      <c r="F13" s="398">
        <v>0.9</v>
      </c>
      <c r="G13" s="399">
        <v>15.799999999999999</v>
      </c>
      <c r="H13" s="462"/>
      <c r="I13" s="27"/>
    </row>
    <row r="14" spans="1:9" x14ac:dyDescent="0.25">
      <c r="A14" s="27"/>
      <c r="B14" s="251">
        <v>3</v>
      </c>
      <c r="C14" s="252" t="s">
        <v>112</v>
      </c>
      <c r="D14" s="398">
        <v>150000</v>
      </c>
      <c r="E14" s="398">
        <v>3102000</v>
      </c>
      <c r="F14" s="398">
        <v>968349</v>
      </c>
      <c r="G14" s="399">
        <v>7027632</v>
      </c>
      <c r="H14" s="462"/>
      <c r="I14" s="27"/>
    </row>
    <row r="15" spans="1:9" x14ac:dyDescent="0.25">
      <c r="A15" s="27"/>
      <c r="B15" s="251">
        <v>4</v>
      </c>
      <c r="C15" s="255" t="s">
        <v>113</v>
      </c>
      <c r="D15" s="398">
        <v>150000</v>
      </c>
      <c r="E15" s="398">
        <v>3102000</v>
      </c>
      <c r="F15" s="398">
        <v>968349</v>
      </c>
      <c r="G15" s="399">
        <v>7027632</v>
      </c>
      <c r="H15" s="462"/>
      <c r="I15" s="27"/>
    </row>
    <row r="16" spans="1:9" x14ac:dyDescent="0.25">
      <c r="A16" s="27"/>
      <c r="B16" s="251">
        <v>5</v>
      </c>
      <c r="C16" s="255" t="s">
        <v>114</v>
      </c>
      <c r="D16" s="253"/>
      <c r="E16" s="253"/>
      <c r="F16" s="253"/>
      <c r="G16" s="254"/>
      <c r="H16" s="462"/>
      <c r="I16" s="27"/>
    </row>
    <row r="17" spans="1:9" x14ac:dyDescent="0.25">
      <c r="A17" s="27"/>
      <c r="B17" s="251">
        <v>6</v>
      </c>
      <c r="C17" s="256" t="s">
        <v>292</v>
      </c>
      <c r="D17" s="253"/>
      <c r="E17" s="253"/>
      <c r="F17" s="253"/>
      <c r="G17" s="254"/>
      <c r="H17" s="462"/>
      <c r="I17" s="27"/>
    </row>
    <row r="18" spans="1:9" ht="60" x14ac:dyDescent="0.25">
      <c r="A18" s="27"/>
      <c r="B18" s="251">
        <v>7</v>
      </c>
      <c r="C18" s="255" t="s">
        <v>115</v>
      </c>
      <c r="D18" s="253"/>
      <c r="E18" s="253"/>
      <c r="F18" s="253"/>
      <c r="G18" s="254"/>
      <c r="H18" s="462"/>
      <c r="I18" s="27"/>
    </row>
    <row r="19" spans="1:9" ht="30" x14ac:dyDescent="0.25">
      <c r="A19" s="27"/>
      <c r="B19" s="251">
        <v>8</v>
      </c>
      <c r="C19" s="256" t="s">
        <v>116</v>
      </c>
      <c r="D19" s="253"/>
      <c r="E19" s="253"/>
      <c r="F19" s="253"/>
      <c r="G19" s="254"/>
      <c r="H19" s="462"/>
      <c r="I19" s="27"/>
    </row>
    <row r="20" spans="1:9" x14ac:dyDescent="0.25">
      <c r="A20" s="27"/>
      <c r="B20" s="251">
        <v>9</v>
      </c>
      <c r="C20" s="256" t="s">
        <v>117</v>
      </c>
      <c r="D20" s="253"/>
      <c r="E20" s="253"/>
      <c r="F20" s="253"/>
      <c r="G20" s="254"/>
      <c r="H20" s="462"/>
      <c r="I20" s="27"/>
    </row>
    <row r="21" spans="1:9" x14ac:dyDescent="0.25">
      <c r="A21" s="27"/>
      <c r="B21" s="251">
        <v>10</v>
      </c>
      <c r="C21" s="255" t="s">
        <v>118</v>
      </c>
      <c r="D21" s="253"/>
      <c r="E21" s="253"/>
      <c r="F21" s="253"/>
      <c r="G21" s="254"/>
      <c r="H21" s="462"/>
      <c r="I21" s="27"/>
    </row>
    <row r="22" spans="1:9" x14ac:dyDescent="0.25">
      <c r="A22" s="27"/>
      <c r="B22" s="251">
        <v>11</v>
      </c>
      <c r="C22" s="257" t="s">
        <v>119</v>
      </c>
      <c r="D22" s="398">
        <v>0</v>
      </c>
      <c r="E22" s="398">
        <v>0</v>
      </c>
      <c r="F22" s="398">
        <v>0</v>
      </c>
      <c r="G22" s="399">
        <v>0</v>
      </c>
      <c r="H22" s="462"/>
      <c r="I22" s="27"/>
    </row>
    <row r="23" spans="1:9" x14ac:dyDescent="0.25">
      <c r="A23" s="27"/>
      <c r="B23" s="251">
        <v>12</v>
      </c>
      <c r="C23" s="255" t="s">
        <v>113</v>
      </c>
      <c r="D23" s="398">
        <v>0</v>
      </c>
      <c r="E23" s="398">
        <v>0</v>
      </c>
      <c r="F23" s="398">
        <v>0</v>
      </c>
      <c r="G23" s="399">
        <v>0</v>
      </c>
      <c r="H23" s="462"/>
      <c r="I23" s="27"/>
    </row>
    <row r="24" spans="1:9" x14ac:dyDescent="0.25">
      <c r="A24" s="27"/>
      <c r="B24" s="251">
        <v>13</v>
      </c>
      <c r="C24" s="258" t="s">
        <v>120</v>
      </c>
      <c r="D24" s="253"/>
      <c r="E24" s="253"/>
      <c r="F24" s="253"/>
      <c r="G24" s="254"/>
      <c r="H24" s="462"/>
      <c r="I24" s="27"/>
    </row>
    <row r="25" spans="1:9" x14ac:dyDescent="0.25">
      <c r="A25" s="27"/>
      <c r="B25" s="251">
        <v>14</v>
      </c>
      <c r="C25" s="255" t="s">
        <v>114</v>
      </c>
      <c r="D25" s="253"/>
      <c r="E25" s="253"/>
      <c r="F25" s="253"/>
      <c r="G25" s="254"/>
      <c r="H25" s="462"/>
      <c r="I25" s="27"/>
    </row>
    <row r="26" spans="1:9" x14ac:dyDescent="0.25">
      <c r="A26" s="27"/>
      <c r="B26" s="251">
        <v>15</v>
      </c>
      <c r="C26" s="258" t="s">
        <v>120</v>
      </c>
      <c r="D26" s="253"/>
      <c r="E26" s="253"/>
      <c r="F26" s="253"/>
      <c r="G26" s="254"/>
      <c r="H26" s="462"/>
      <c r="I26" s="27"/>
    </row>
    <row r="27" spans="1:9" x14ac:dyDescent="0.25">
      <c r="A27" s="27"/>
      <c r="B27" s="251">
        <v>16</v>
      </c>
      <c r="C27" s="256" t="s">
        <v>292</v>
      </c>
      <c r="D27" s="253"/>
      <c r="E27" s="253"/>
      <c r="F27" s="253"/>
      <c r="G27" s="254"/>
      <c r="H27" s="462"/>
      <c r="I27" s="27"/>
    </row>
    <row r="28" spans="1:9" x14ac:dyDescent="0.25">
      <c r="A28" s="27"/>
      <c r="B28" s="251">
        <v>17</v>
      </c>
      <c r="C28" s="258" t="s">
        <v>120</v>
      </c>
      <c r="D28" s="253"/>
      <c r="E28" s="253"/>
      <c r="F28" s="253"/>
      <c r="G28" s="254"/>
      <c r="H28" s="462"/>
      <c r="I28" s="27"/>
    </row>
    <row r="29" spans="1:9" ht="60" x14ac:dyDescent="0.25">
      <c r="A29" s="27"/>
      <c r="B29" s="251">
        <v>18</v>
      </c>
      <c r="C29" s="255" t="s">
        <v>115</v>
      </c>
      <c r="D29" s="253"/>
      <c r="E29" s="253"/>
      <c r="F29" s="253"/>
      <c r="G29" s="254"/>
      <c r="H29" s="462"/>
      <c r="I29" s="27"/>
    </row>
    <row r="30" spans="1:9" x14ac:dyDescent="0.25">
      <c r="A30" s="27"/>
      <c r="B30" s="251">
        <v>19</v>
      </c>
      <c r="C30" s="258" t="s">
        <v>120</v>
      </c>
      <c r="D30" s="253"/>
      <c r="E30" s="253"/>
      <c r="F30" s="253"/>
      <c r="G30" s="254"/>
      <c r="H30" s="462"/>
      <c r="I30" s="27"/>
    </row>
    <row r="31" spans="1:9" ht="30" x14ac:dyDescent="0.25">
      <c r="A31" s="27"/>
      <c r="B31" s="251">
        <v>20</v>
      </c>
      <c r="C31" s="256" t="s">
        <v>116</v>
      </c>
      <c r="D31" s="253"/>
      <c r="E31" s="253"/>
      <c r="F31" s="253"/>
      <c r="G31" s="254"/>
      <c r="H31" s="462"/>
      <c r="I31" s="27"/>
    </row>
    <row r="32" spans="1:9" x14ac:dyDescent="0.25">
      <c r="A32" s="27"/>
      <c r="B32" s="251">
        <v>21</v>
      </c>
      <c r="C32" s="258" t="s">
        <v>120</v>
      </c>
      <c r="D32" s="253"/>
      <c r="E32" s="253"/>
      <c r="F32" s="253"/>
      <c r="G32" s="254"/>
      <c r="H32" s="462"/>
      <c r="I32" s="27"/>
    </row>
    <row r="33" spans="1:9" x14ac:dyDescent="0.25">
      <c r="A33" s="27"/>
      <c r="B33" s="251">
        <v>22</v>
      </c>
      <c r="C33" s="256" t="s">
        <v>117</v>
      </c>
      <c r="D33" s="253"/>
      <c r="E33" s="253"/>
      <c r="F33" s="253"/>
      <c r="G33" s="254"/>
      <c r="H33" s="462"/>
      <c r="I33" s="27"/>
    </row>
    <row r="34" spans="1:9" x14ac:dyDescent="0.25">
      <c r="A34" s="27"/>
      <c r="B34" s="251">
        <v>23</v>
      </c>
      <c r="C34" s="258" t="s">
        <v>120</v>
      </c>
      <c r="D34" s="253"/>
      <c r="E34" s="253"/>
      <c r="F34" s="253"/>
      <c r="G34" s="254"/>
      <c r="H34" s="462"/>
      <c r="I34" s="27"/>
    </row>
    <row r="35" spans="1:9" x14ac:dyDescent="0.25">
      <c r="A35" s="27"/>
      <c r="B35" s="251">
        <v>24</v>
      </c>
      <c r="C35" s="255" t="s">
        <v>118</v>
      </c>
      <c r="D35" s="253"/>
      <c r="E35" s="253"/>
      <c r="F35" s="253"/>
      <c r="G35" s="254"/>
      <c r="H35" s="462"/>
      <c r="I35" s="27"/>
    </row>
    <row r="36" spans="1:9" ht="15.75" thickBot="1" x14ac:dyDescent="0.3">
      <c r="A36" s="27"/>
      <c r="B36" s="259">
        <v>25</v>
      </c>
      <c r="C36" s="260" t="s">
        <v>120</v>
      </c>
      <c r="D36" s="261"/>
      <c r="E36" s="261"/>
      <c r="F36" s="261"/>
      <c r="G36" s="262"/>
      <c r="H36" s="465"/>
      <c r="I36" s="27"/>
    </row>
    <row r="37" spans="1:9" ht="15.75" thickBot="1" x14ac:dyDescent="0.3">
      <c r="A37" s="27"/>
      <c r="B37" s="470" t="s">
        <v>131</v>
      </c>
      <c r="C37" s="471"/>
      <c r="D37" s="471"/>
      <c r="E37" s="471"/>
      <c r="F37" s="471"/>
      <c r="G37" s="471"/>
      <c r="H37" s="472"/>
      <c r="I37" s="27"/>
    </row>
    <row r="38" spans="1:9" s="26" customFormat="1" ht="28.5" customHeight="1" x14ac:dyDescent="0.25">
      <c r="A38" s="63"/>
      <c r="B38" s="247">
        <v>26</v>
      </c>
      <c r="C38" s="263" t="s">
        <v>138</v>
      </c>
      <c r="D38" s="264"/>
      <c r="E38" s="264"/>
      <c r="F38" s="264"/>
      <c r="G38" s="265"/>
      <c r="H38" s="466" t="s">
        <v>134</v>
      </c>
      <c r="I38" s="63"/>
    </row>
    <row r="39" spans="1:9" s="26" customFormat="1" x14ac:dyDescent="0.25">
      <c r="A39" s="63"/>
      <c r="B39" s="251">
        <v>27</v>
      </c>
      <c r="C39" s="266" t="s">
        <v>121</v>
      </c>
      <c r="D39" s="267"/>
      <c r="E39" s="267"/>
      <c r="F39" s="267"/>
      <c r="G39" s="268"/>
      <c r="H39" s="462"/>
      <c r="I39" s="63"/>
    </row>
    <row r="40" spans="1:9" s="26" customFormat="1" x14ac:dyDescent="0.25">
      <c r="A40" s="63"/>
      <c r="B40" s="251">
        <v>28</v>
      </c>
      <c r="C40" s="266" t="s">
        <v>122</v>
      </c>
      <c r="D40" s="267"/>
      <c r="E40" s="267"/>
      <c r="F40" s="267"/>
      <c r="G40" s="268"/>
      <c r="H40" s="462"/>
      <c r="I40" s="63"/>
    </row>
    <row r="41" spans="1:9" s="26" customFormat="1" ht="60" x14ac:dyDescent="0.25">
      <c r="A41" s="63"/>
      <c r="B41" s="251">
        <v>29</v>
      </c>
      <c r="C41" s="269" t="s">
        <v>123</v>
      </c>
      <c r="D41" s="267"/>
      <c r="E41" s="267"/>
      <c r="F41" s="267"/>
      <c r="G41" s="268"/>
      <c r="H41" s="270" t="s">
        <v>135</v>
      </c>
      <c r="I41" s="63"/>
    </row>
    <row r="42" spans="1:9" s="26" customFormat="1" x14ac:dyDescent="0.25">
      <c r="A42" s="63"/>
      <c r="B42" s="251">
        <v>30</v>
      </c>
      <c r="C42" s="269" t="s">
        <v>124</v>
      </c>
      <c r="D42" s="267"/>
      <c r="E42" s="267"/>
      <c r="F42" s="267"/>
      <c r="G42" s="268"/>
      <c r="H42" s="462" t="s">
        <v>136</v>
      </c>
      <c r="I42" s="63"/>
    </row>
    <row r="43" spans="1:9" s="26" customFormat="1" x14ac:dyDescent="0.25">
      <c r="A43" s="63"/>
      <c r="B43" s="251">
        <v>31</v>
      </c>
      <c r="C43" s="269" t="s">
        <v>128</v>
      </c>
      <c r="D43" s="267"/>
      <c r="E43" s="267"/>
      <c r="F43" s="267"/>
      <c r="G43" s="268"/>
      <c r="H43" s="462"/>
      <c r="I43" s="63"/>
    </row>
    <row r="44" spans="1:9" s="26" customFormat="1" ht="30" x14ac:dyDescent="0.25">
      <c r="A44" s="63"/>
      <c r="B44" s="251">
        <v>32</v>
      </c>
      <c r="C44" s="269" t="s">
        <v>125</v>
      </c>
      <c r="D44" s="400">
        <v>0</v>
      </c>
      <c r="E44" s="400">
        <v>0</v>
      </c>
      <c r="F44" s="400">
        <v>0</v>
      </c>
      <c r="G44" s="401">
        <v>0</v>
      </c>
      <c r="H44" s="270" t="s">
        <v>137</v>
      </c>
      <c r="I44" s="63"/>
    </row>
    <row r="45" spans="1:9" s="26" customFormat="1" x14ac:dyDescent="0.25">
      <c r="A45" s="63"/>
      <c r="B45" s="251">
        <v>33</v>
      </c>
      <c r="C45" s="271" t="s">
        <v>126</v>
      </c>
      <c r="D45" s="400">
        <v>0</v>
      </c>
      <c r="E45" s="400">
        <v>0</v>
      </c>
      <c r="F45" s="400">
        <v>0</v>
      </c>
      <c r="G45" s="401">
        <v>200000</v>
      </c>
      <c r="H45" s="465" t="s">
        <v>139</v>
      </c>
      <c r="I45" s="63"/>
    </row>
    <row r="46" spans="1:9" s="26" customFormat="1" x14ac:dyDescent="0.25">
      <c r="A46" s="63"/>
      <c r="B46" s="251">
        <v>34</v>
      </c>
      <c r="C46" s="272" t="s">
        <v>127</v>
      </c>
      <c r="D46" s="400"/>
      <c r="E46" s="400"/>
      <c r="F46" s="400"/>
      <c r="G46" s="401"/>
      <c r="H46" s="468"/>
      <c r="I46" s="63"/>
    </row>
    <row r="47" spans="1:9" s="26" customFormat="1" x14ac:dyDescent="0.25">
      <c r="A47" s="63"/>
      <c r="B47" s="251">
        <v>35</v>
      </c>
      <c r="C47" s="271" t="s">
        <v>129</v>
      </c>
      <c r="D47" s="400">
        <v>0</v>
      </c>
      <c r="E47" s="400">
        <v>0</v>
      </c>
      <c r="F47" s="400">
        <v>0</v>
      </c>
      <c r="G47" s="401">
        <v>2</v>
      </c>
      <c r="H47" s="468"/>
      <c r="I47" s="63"/>
    </row>
    <row r="48" spans="1:9" s="26" customFormat="1" ht="15.75" thickBot="1" x14ac:dyDescent="0.3">
      <c r="A48" s="63"/>
      <c r="B48" s="259">
        <v>36</v>
      </c>
      <c r="C48" s="273" t="s">
        <v>130</v>
      </c>
      <c r="D48" s="402">
        <v>0</v>
      </c>
      <c r="E48" s="402">
        <v>0</v>
      </c>
      <c r="F48" s="402">
        <v>0</v>
      </c>
      <c r="G48" s="403">
        <v>100000</v>
      </c>
      <c r="H48" s="469"/>
      <c r="I48" s="63"/>
    </row>
    <row r="49" spans="1:9" x14ac:dyDescent="0.25">
      <c r="A49" s="27"/>
      <c r="B49" s="27"/>
      <c r="C49" s="27"/>
      <c r="D49" s="27"/>
      <c r="E49" s="27"/>
      <c r="F49" s="27"/>
      <c r="G49" s="27"/>
      <c r="H49" s="27"/>
      <c r="I49" s="27"/>
    </row>
    <row r="50" spans="1:9" ht="29.45" customHeight="1" x14ac:dyDescent="0.25">
      <c r="A50" s="27"/>
      <c r="B50" s="467" t="s">
        <v>346</v>
      </c>
      <c r="C50" s="467"/>
      <c r="D50" s="467"/>
      <c r="E50" s="467"/>
      <c r="F50" s="467"/>
      <c r="G50" s="467"/>
      <c r="H50" s="467"/>
      <c r="I50" s="27"/>
    </row>
    <row r="51" spans="1:9" ht="15.75" x14ac:dyDescent="0.25">
      <c r="A51" s="27"/>
      <c r="B51" s="27" t="s">
        <v>284</v>
      </c>
      <c r="C51" s="27"/>
      <c r="D51" s="27"/>
      <c r="E51" s="27"/>
      <c r="F51" s="27"/>
      <c r="G51" s="27"/>
      <c r="H51" s="27"/>
      <c r="I51" s="27"/>
    </row>
    <row r="52" spans="1:9" ht="15.75" x14ac:dyDescent="0.25">
      <c r="A52" s="27"/>
      <c r="B52" s="365" t="s">
        <v>358</v>
      </c>
      <c r="C52" s="27"/>
      <c r="D52" s="27"/>
      <c r="E52" s="27"/>
      <c r="F52" s="27"/>
      <c r="G52" s="27"/>
      <c r="H52" s="27"/>
      <c r="I52" s="27"/>
    </row>
    <row r="53" spans="1:9" ht="15.75" x14ac:dyDescent="0.25">
      <c r="A53" s="27"/>
      <c r="B53" s="27" t="s">
        <v>256</v>
      </c>
      <c r="C53" s="27"/>
      <c r="D53" s="27"/>
      <c r="E53" s="27"/>
      <c r="F53" s="27"/>
      <c r="G53" s="27"/>
      <c r="H53" s="27"/>
      <c r="I53" s="27"/>
    </row>
    <row r="54" spans="1:9" ht="15.75" x14ac:dyDescent="0.25">
      <c r="A54" s="27"/>
      <c r="B54" s="27" t="s">
        <v>257</v>
      </c>
      <c r="C54" s="27"/>
      <c r="D54" s="27"/>
      <c r="E54" s="27"/>
      <c r="F54" s="27"/>
      <c r="G54" s="27"/>
      <c r="H54" s="27"/>
      <c r="I54" s="27"/>
    </row>
    <row r="55" spans="1:9" x14ac:dyDescent="0.25">
      <c r="A55" s="27"/>
      <c r="B55" s="27"/>
      <c r="C55" s="27"/>
      <c r="D55" s="27"/>
      <c r="E55" s="27"/>
      <c r="F55" s="27"/>
      <c r="G55" s="27"/>
      <c r="H55" s="27"/>
      <c r="I55" s="27"/>
    </row>
    <row r="56" spans="1:9" x14ac:dyDescent="0.25">
      <c r="A56" s="27"/>
      <c r="B56" s="27"/>
      <c r="C56" s="27"/>
      <c r="D56" s="27"/>
      <c r="E56" s="27"/>
      <c r="F56" s="27"/>
      <c r="G56" s="27"/>
      <c r="H56" s="27"/>
      <c r="I56" s="27"/>
    </row>
    <row r="57" spans="1:9" x14ac:dyDescent="0.25">
      <c r="A57" s="27"/>
      <c r="B57" s="27"/>
      <c r="C57" s="27"/>
      <c r="D57" s="27"/>
      <c r="E57" s="27"/>
      <c r="F57" s="27"/>
      <c r="G57" s="27"/>
      <c r="H57" s="27"/>
      <c r="I57" s="27"/>
    </row>
    <row r="58" spans="1:9" x14ac:dyDescent="0.25">
      <c r="A58" s="27"/>
      <c r="B58" s="27"/>
      <c r="C58" s="27"/>
      <c r="D58" s="27"/>
      <c r="E58" s="27"/>
      <c r="F58" s="27"/>
      <c r="G58" s="27"/>
      <c r="H58" s="27"/>
      <c r="I58" s="27"/>
    </row>
    <row r="59" spans="1:9" x14ac:dyDescent="0.25">
      <c r="A59" s="27"/>
      <c r="B59" s="27"/>
      <c r="C59" s="27"/>
      <c r="D59" s="27"/>
      <c r="E59" s="27"/>
      <c r="F59" s="27"/>
      <c r="G59" s="27"/>
      <c r="H59" s="27"/>
      <c r="I59" s="27"/>
    </row>
    <row r="60" spans="1:9" x14ac:dyDescent="0.25">
      <c r="A60" s="27"/>
      <c r="B60" s="27"/>
      <c r="C60" s="27"/>
      <c r="D60" s="27"/>
      <c r="E60" s="27"/>
      <c r="F60" s="27"/>
      <c r="G60" s="27"/>
      <c r="H60" s="27"/>
      <c r="I60" s="27"/>
    </row>
    <row r="61" spans="1:9" x14ac:dyDescent="0.25">
      <c r="A61" s="27"/>
      <c r="B61" s="27"/>
      <c r="C61" s="27"/>
      <c r="D61" s="27"/>
      <c r="E61" s="27"/>
      <c r="F61" s="27"/>
      <c r="G61" s="27"/>
      <c r="H61" s="27"/>
      <c r="I61" s="27"/>
    </row>
    <row r="62" spans="1:9" x14ac:dyDescent="0.25">
      <c r="A62" s="27"/>
      <c r="B62" s="27"/>
      <c r="C62" s="27"/>
      <c r="D62" s="27"/>
      <c r="E62" s="27"/>
      <c r="F62" s="27"/>
      <c r="G62" s="27"/>
      <c r="H62" s="27"/>
      <c r="I62" s="27"/>
    </row>
    <row r="63" spans="1:9" x14ac:dyDescent="0.25">
      <c r="A63" s="27"/>
      <c r="B63" s="27"/>
      <c r="C63" s="27"/>
      <c r="D63" s="27"/>
      <c r="E63" s="27"/>
      <c r="F63" s="27"/>
      <c r="G63" s="27"/>
      <c r="H63" s="27"/>
      <c r="I63" s="27"/>
    </row>
    <row r="64" spans="1:9" x14ac:dyDescent="0.25">
      <c r="A64" s="27"/>
      <c r="B64" s="27"/>
      <c r="C64" s="27"/>
      <c r="D64" s="27"/>
      <c r="E64" s="27"/>
      <c r="F64" s="27"/>
      <c r="G64" s="27"/>
      <c r="H64" s="27"/>
      <c r="I64" s="27"/>
    </row>
    <row r="65" spans="1:9" x14ac:dyDescent="0.25">
      <c r="A65" s="27"/>
      <c r="B65" s="27"/>
      <c r="C65" s="27"/>
      <c r="D65" s="27"/>
      <c r="E65" s="27"/>
      <c r="F65" s="27"/>
      <c r="G65" s="27"/>
      <c r="H65" s="27"/>
      <c r="I65" s="27"/>
    </row>
    <row r="66" spans="1:9" x14ac:dyDescent="0.25">
      <c r="A66" s="27"/>
      <c r="B66" s="27"/>
      <c r="C66" s="27"/>
      <c r="D66" s="27"/>
      <c r="E66" s="27"/>
      <c r="F66" s="27"/>
      <c r="G66" s="27"/>
      <c r="H66" s="27"/>
      <c r="I66" s="27"/>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showGridLines="0" topLeftCell="A7" workbookViewId="0">
      <selection activeCell="B6" sqref="B6:F6"/>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x14ac:dyDescent="0.25"/>
    <row r="2" spans="1:7" ht="15.75" x14ac:dyDescent="0.25">
      <c r="B2" s="88" t="str">
        <f>+Přehled!B2</f>
        <v>Colosseum a.s.</v>
      </c>
      <c r="D2" s="88"/>
      <c r="F2" s="306" t="s">
        <v>308</v>
      </c>
    </row>
    <row r="3" spans="1:7" ht="10.15" customHeight="1" x14ac:dyDescent="0.25"/>
    <row r="4" spans="1:7" ht="15.75" x14ac:dyDescent="0.25">
      <c r="B4" s="477" t="s">
        <v>305</v>
      </c>
      <c r="C4" s="478"/>
      <c r="D4" s="478"/>
      <c r="E4" s="478"/>
      <c r="F4" s="479"/>
      <c r="G4" s="81"/>
    </row>
    <row r="5" spans="1:7" ht="38.65" customHeight="1" x14ac:dyDescent="0.25">
      <c r="A5" s="50"/>
      <c r="B5" s="481" t="s">
        <v>374</v>
      </c>
      <c r="C5" s="481"/>
      <c r="D5" s="481"/>
      <c r="E5" s="481"/>
      <c r="F5" s="481"/>
      <c r="G5" s="50"/>
    </row>
    <row r="6" spans="1:7" ht="38.1" customHeight="1" x14ac:dyDescent="0.25">
      <c r="A6" s="50"/>
      <c r="B6" s="482" t="s">
        <v>312</v>
      </c>
      <c r="C6" s="482"/>
      <c r="D6" s="482"/>
      <c r="E6" s="482"/>
      <c r="F6" s="482"/>
      <c r="G6" s="50"/>
    </row>
    <row r="7" spans="1:7" ht="16.149999999999999" customHeight="1" x14ac:dyDescent="0.25">
      <c r="A7" s="50"/>
      <c r="B7" s="94" t="s">
        <v>258</v>
      </c>
      <c r="C7" s="72"/>
      <c r="D7" s="72"/>
      <c r="E7" s="72"/>
      <c r="F7" s="72"/>
      <c r="G7" s="50"/>
    </row>
    <row r="8" spans="1:7" ht="16.149999999999999" customHeight="1" x14ac:dyDescent="0.25">
      <c r="A8" s="50"/>
      <c r="B8" s="95" t="s">
        <v>303</v>
      </c>
      <c r="C8" s="50"/>
      <c r="D8" s="50"/>
      <c r="E8" s="50"/>
      <c r="F8" s="50"/>
      <c r="G8" s="50"/>
    </row>
    <row r="9" spans="1:7" ht="16.149999999999999" customHeight="1" x14ac:dyDescent="0.25">
      <c r="A9" s="50"/>
      <c r="B9" s="43" t="s">
        <v>107</v>
      </c>
      <c r="C9" s="68"/>
      <c r="D9" s="69"/>
      <c r="E9" s="69"/>
      <c r="F9" s="70" t="str">
        <f>'IF RM1'!D7</f>
        <v>(31. 12. 2021)</v>
      </c>
      <c r="G9" s="50"/>
    </row>
    <row r="10" spans="1:7" x14ac:dyDescent="0.25">
      <c r="A10" s="50"/>
      <c r="C10" s="50"/>
      <c r="D10" s="50"/>
      <c r="E10" s="50"/>
      <c r="F10" s="50"/>
      <c r="G10" s="50"/>
    </row>
    <row r="11" spans="1:7" ht="15.75" thickBot="1" x14ac:dyDescent="0.3">
      <c r="A11" s="50"/>
      <c r="B11" s="50"/>
      <c r="C11" s="50"/>
      <c r="D11" s="50"/>
      <c r="E11" s="50"/>
      <c r="F11" s="23" t="s">
        <v>300</v>
      </c>
      <c r="G11" s="50"/>
    </row>
    <row r="12" spans="1:7" ht="87" customHeight="1" x14ac:dyDescent="0.25">
      <c r="A12" s="50"/>
      <c r="B12" s="161" t="s">
        <v>0</v>
      </c>
      <c r="C12" s="162" t="s">
        <v>1</v>
      </c>
      <c r="D12" s="162" t="s">
        <v>2</v>
      </c>
      <c r="E12" s="162" t="s">
        <v>3</v>
      </c>
      <c r="F12" s="163" t="s">
        <v>4</v>
      </c>
      <c r="G12" s="50"/>
    </row>
    <row r="13" spans="1:7" ht="15.75" thickBot="1" x14ac:dyDescent="0.3">
      <c r="A13" s="50"/>
      <c r="B13" s="164" t="s">
        <v>5</v>
      </c>
      <c r="C13" s="165" t="s">
        <v>6</v>
      </c>
      <c r="D13" s="165" t="s">
        <v>7</v>
      </c>
      <c r="E13" s="165" t="s">
        <v>8</v>
      </c>
      <c r="F13" s="166" t="s">
        <v>9</v>
      </c>
      <c r="G13" s="50"/>
    </row>
    <row r="14" spans="1:7" x14ac:dyDescent="0.25">
      <c r="A14" s="50"/>
      <c r="B14" s="274"/>
      <c r="C14" s="274"/>
      <c r="D14" s="274"/>
      <c r="E14" s="274"/>
      <c r="F14" s="274"/>
      <c r="G14" s="50"/>
    </row>
    <row r="15" spans="1:7" x14ac:dyDescent="0.25">
      <c r="A15" s="50"/>
      <c r="B15" s="275"/>
      <c r="C15" s="275"/>
      <c r="D15" s="275"/>
      <c r="E15" s="275"/>
      <c r="F15" s="275"/>
      <c r="G15" s="50"/>
    </row>
    <row r="16" spans="1:7" x14ac:dyDescent="0.25">
      <c r="A16" s="50"/>
      <c r="B16" s="275"/>
      <c r="C16" s="275"/>
      <c r="D16" s="275"/>
      <c r="E16" s="275"/>
      <c r="F16" s="275"/>
      <c r="G16" s="50"/>
    </row>
    <row r="17" spans="1:7" x14ac:dyDescent="0.25">
      <c r="A17" s="50"/>
      <c r="B17" s="275"/>
      <c r="C17" s="275"/>
      <c r="D17" s="275"/>
      <c r="E17" s="275"/>
      <c r="F17" s="275"/>
      <c r="G17" s="50"/>
    </row>
    <row r="18" spans="1:7" x14ac:dyDescent="0.25">
      <c r="A18" s="50"/>
      <c r="B18" s="50"/>
      <c r="C18" s="50"/>
      <c r="D18" s="50"/>
      <c r="E18" s="50"/>
      <c r="F18" s="50"/>
      <c r="G18" s="50"/>
    </row>
    <row r="19" spans="1:7" ht="58.9" customHeight="1" x14ac:dyDescent="0.25">
      <c r="A19" s="50"/>
      <c r="B19" s="483" t="s">
        <v>274</v>
      </c>
      <c r="C19" s="483"/>
      <c r="D19" s="483"/>
      <c r="E19" s="483"/>
      <c r="F19" s="483"/>
      <c r="G19" s="50"/>
    </row>
    <row r="20" spans="1:7" x14ac:dyDescent="0.25">
      <c r="A20" s="50"/>
      <c r="B20" s="2"/>
      <c r="C20" s="50"/>
      <c r="D20" s="50"/>
      <c r="E20" s="50"/>
      <c r="F20" s="50"/>
      <c r="G20" s="50"/>
    </row>
    <row r="21" spans="1:7" x14ac:dyDescent="0.25">
      <c r="A21" s="50"/>
      <c r="B21" s="20" t="s">
        <v>106</v>
      </c>
      <c r="C21" s="21"/>
      <c r="D21" s="21"/>
      <c r="E21" s="21"/>
      <c r="F21" s="21"/>
      <c r="G21" s="50"/>
    </row>
    <row r="22" spans="1:7" x14ac:dyDescent="0.25">
      <c r="A22" s="50"/>
      <c r="B22" s="21" t="s">
        <v>103</v>
      </c>
      <c r="C22" s="21"/>
      <c r="D22" s="21"/>
      <c r="E22" s="21"/>
      <c r="F22" s="21"/>
      <c r="G22" s="50"/>
    </row>
    <row r="23" spans="1:7" ht="32.450000000000003" customHeight="1" x14ac:dyDescent="0.25">
      <c r="A23" s="50"/>
      <c r="B23" s="21"/>
      <c r="C23" s="480" t="s">
        <v>251</v>
      </c>
      <c r="D23" s="480"/>
      <c r="E23" s="480"/>
      <c r="F23" s="480"/>
      <c r="G23" s="50"/>
    </row>
    <row r="24" spans="1:7" ht="33.6" customHeight="1" x14ac:dyDescent="0.25">
      <c r="A24" s="50"/>
      <c r="B24" s="21"/>
      <c r="C24" s="480" t="s">
        <v>104</v>
      </c>
      <c r="D24" s="480"/>
      <c r="E24" s="480"/>
      <c r="F24" s="480"/>
      <c r="G24" s="50"/>
    </row>
    <row r="25" spans="1:7" ht="31.15" customHeight="1" x14ac:dyDescent="0.25">
      <c r="A25" s="50"/>
      <c r="B25" s="480" t="s">
        <v>105</v>
      </c>
      <c r="C25" s="480"/>
      <c r="D25" s="480"/>
      <c r="E25" s="480"/>
      <c r="F25" s="480"/>
      <c r="G25" s="50"/>
    </row>
    <row r="26" spans="1:7" x14ac:dyDescent="0.25">
      <c r="A26" s="50"/>
      <c r="B26" s="50"/>
      <c r="C26" s="50"/>
      <c r="D26" s="50"/>
      <c r="E26" s="50"/>
      <c r="F26" s="50"/>
      <c r="G26" s="50"/>
    </row>
    <row r="27" spans="1:7" x14ac:dyDescent="0.25">
      <c r="A27" s="50"/>
      <c r="B27" s="50"/>
      <c r="C27" s="50"/>
      <c r="D27" s="50"/>
      <c r="E27" s="50"/>
      <c r="F27" s="50"/>
      <c r="G27" s="50"/>
    </row>
    <row r="28" spans="1:7" x14ac:dyDescent="0.25">
      <c r="A28" s="50"/>
      <c r="B28" s="50"/>
      <c r="C28" s="50"/>
      <c r="D28" s="50"/>
      <c r="E28" s="50"/>
      <c r="F28" s="50"/>
      <c r="G28" s="50"/>
    </row>
    <row r="29" spans="1:7" x14ac:dyDescent="0.25">
      <c r="A29" s="50"/>
      <c r="B29" s="50"/>
      <c r="C29" s="50"/>
      <c r="D29" s="50"/>
      <c r="E29" s="50"/>
      <c r="F29" s="50"/>
      <c r="G29" s="50"/>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topLeftCell="A64" workbookViewId="0">
      <selection activeCell="B6" sqref="B6:D6"/>
    </sheetView>
  </sheetViews>
  <sheetFormatPr defaultColWidth="9.140625" defaultRowHeight="15" x14ac:dyDescent="0.25"/>
  <cols>
    <col min="1" max="1" width="3.7109375" style="14" customWidth="1"/>
    <col min="2" max="2" width="6.7109375" style="14" customWidth="1"/>
    <col min="3" max="3" width="78.42578125" style="14" customWidth="1"/>
    <col min="4" max="4" width="22.140625" style="14" customWidth="1"/>
    <col min="5" max="5" width="17.85546875" style="14" customWidth="1"/>
    <col min="6" max="6" width="17.42578125" style="14" customWidth="1"/>
    <col min="7" max="7" width="15.7109375" style="14" customWidth="1"/>
    <col min="8" max="16384" width="9.140625" style="14"/>
  </cols>
  <sheetData>
    <row r="1" spans="1:7" ht="10.15" customHeight="1" x14ac:dyDescent="0.25">
      <c r="A1" s="27"/>
      <c r="B1" s="39"/>
      <c r="C1" s="39"/>
      <c r="D1" s="27"/>
      <c r="E1" s="27"/>
      <c r="F1" s="27"/>
      <c r="G1" s="27"/>
    </row>
    <row r="2" spans="1:7" ht="15.75" x14ac:dyDescent="0.25">
      <c r="A2" s="27"/>
      <c r="B2" s="88" t="str">
        <f>+Přehled!B2</f>
        <v>Colosseum a.s.</v>
      </c>
      <c r="C2" s="39"/>
      <c r="D2" s="306" t="s">
        <v>308</v>
      </c>
      <c r="E2" s="27"/>
      <c r="F2" s="27"/>
      <c r="G2" s="27"/>
    </row>
    <row r="3" spans="1:7" ht="10.15" customHeight="1" x14ac:dyDescent="0.25">
      <c r="A3" s="27"/>
      <c r="B3" s="39"/>
      <c r="C3" s="39"/>
      <c r="D3" s="27"/>
      <c r="E3" s="27"/>
      <c r="F3" s="27"/>
      <c r="G3" s="27"/>
    </row>
    <row r="4" spans="1:7" ht="15.75" x14ac:dyDescent="0.25">
      <c r="A4" s="27"/>
      <c r="B4" s="485" t="s">
        <v>20</v>
      </c>
      <c r="C4" s="485"/>
      <c r="D4" s="485"/>
      <c r="E4" s="81"/>
      <c r="F4" s="27"/>
      <c r="G4" s="27"/>
    </row>
    <row r="5" spans="1:7" ht="49.15" customHeight="1" x14ac:dyDescent="0.25">
      <c r="A5" s="39"/>
      <c r="B5" s="481" t="s">
        <v>375</v>
      </c>
      <c r="C5" s="481"/>
      <c r="D5" s="481"/>
      <c r="E5" s="39"/>
      <c r="F5" s="27"/>
      <c r="G5" s="27"/>
    </row>
    <row r="6" spans="1:7" ht="29.45" customHeight="1" x14ac:dyDescent="0.25">
      <c r="A6" s="39"/>
      <c r="B6" s="482" t="s">
        <v>312</v>
      </c>
      <c r="C6" s="482"/>
      <c r="D6" s="482"/>
      <c r="E6" s="39"/>
      <c r="F6" s="27"/>
      <c r="G6" s="27"/>
    </row>
    <row r="7" spans="1:7" ht="24" customHeight="1" x14ac:dyDescent="0.25">
      <c r="A7" s="39"/>
      <c r="B7" s="95" t="s">
        <v>304</v>
      </c>
      <c r="C7" s="39"/>
      <c r="D7" s="39"/>
      <c r="E7" s="39"/>
      <c r="F7" s="27"/>
      <c r="G7" s="27"/>
    </row>
    <row r="8" spans="1:7" x14ac:dyDescent="0.25">
      <c r="A8" s="39"/>
      <c r="B8" s="43" t="s">
        <v>107</v>
      </c>
      <c r="C8" s="68"/>
      <c r="D8" s="70" t="str">
        <f>'IF RM1'!D7</f>
        <v>(31. 12. 2021)</v>
      </c>
      <c r="E8" s="39"/>
      <c r="F8" s="27"/>
      <c r="G8" s="27"/>
    </row>
    <row r="9" spans="1:7" x14ac:dyDescent="0.25">
      <c r="A9" s="27"/>
      <c r="B9" s="27"/>
      <c r="C9" s="59" t="s">
        <v>301</v>
      </c>
      <c r="D9" s="27"/>
      <c r="E9" s="27"/>
      <c r="F9" s="27"/>
      <c r="G9" s="27"/>
    </row>
    <row r="10" spans="1:7" x14ac:dyDescent="0.25">
      <c r="A10" s="27"/>
      <c r="B10" s="484" t="s">
        <v>21</v>
      </c>
      <c r="C10" s="484"/>
      <c r="D10" s="484"/>
      <c r="E10" s="27"/>
      <c r="F10" s="27"/>
      <c r="G10" s="27"/>
    </row>
    <row r="11" spans="1:7" ht="15.75" thickBot="1" x14ac:dyDescent="0.3">
      <c r="A11" s="27"/>
      <c r="B11" s="27"/>
      <c r="C11" s="27"/>
      <c r="D11" s="27"/>
      <c r="E11" s="27"/>
      <c r="F11" s="27"/>
      <c r="G11" s="27"/>
    </row>
    <row r="12" spans="1:7" ht="15.75" thickBot="1" x14ac:dyDescent="0.3">
      <c r="A12" s="27"/>
      <c r="B12" s="167" t="s">
        <v>22</v>
      </c>
      <c r="C12" s="168" t="s">
        <v>23</v>
      </c>
      <c r="D12" s="169" t="s">
        <v>24</v>
      </c>
      <c r="E12" s="27"/>
      <c r="F12" s="27"/>
      <c r="G12" s="27"/>
    </row>
    <row r="13" spans="1:7" x14ac:dyDescent="0.25">
      <c r="A13" s="27"/>
      <c r="B13" s="276">
        <v>1</v>
      </c>
      <c r="C13" s="279" t="s">
        <v>25</v>
      </c>
      <c r="D13" s="181"/>
      <c r="E13" s="27"/>
      <c r="F13" s="27"/>
      <c r="G13" s="27"/>
    </row>
    <row r="14" spans="1:7" x14ac:dyDescent="0.25">
      <c r="A14" s="27"/>
      <c r="B14" s="277">
        <v>2</v>
      </c>
      <c r="C14" s="280" t="s">
        <v>26</v>
      </c>
      <c r="D14" s="183"/>
      <c r="E14" s="27"/>
      <c r="F14" s="27"/>
      <c r="G14" s="27"/>
    </row>
    <row r="15" spans="1:7" ht="30" x14ac:dyDescent="0.25">
      <c r="A15" s="27"/>
      <c r="B15" s="277">
        <v>3</v>
      </c>
      <c r="C15" s="281" t="s">
        <v>27</v>
      </c>
      <c r="D15" s="183"/>
      <c r="E15" s="27"/>
      <c r="F15" s="27"/>
      <c r="G15" s="27"/>
    </row>
    <row r="16" spans="1:7" ht="30" x14ac:dyDescent="0.25">
      <c r="A16" s="27"/>
      <c r="B16" s="277">
        <v>4</v>
      </c>
      <c r="C16" s="282" t="s">
        <v>28</v>
      </c>
      <c r="D16" s="283" t="s">
        <v>94</v>
      </c>
      <c r="E16" s="27"/>
      <c r="F16" s="27"/>
      <c r="G16" s="27"/>
    </row>
    <row r="17" spans="1:7" x14ac:dyDescent="0.25">
      <c r="A17" s="27"/>
      <c r="B17" s="277">
        <v>5</v>
      </c>
      <c r="C17" s="282" t="s">
        <v>29</v>
      </c>
      <c r="D17" s="183"/>
      <c r="E17" s="27"/>
      <c r="F17" s="27"/>
      <c r="G17" s="27"/>
    </row>
    <row r="18" spans="1:7" x14ac:dyDescent="0.25">
      <c r="A18" s="27"/>
      <c r="B18" s="277">
        <v>6</v>
      </c>
      <c r="C18" s="282" t="s">
        <v>30</v>
      </c>
      <c r="D18" s="183"/>
      <c r="E18" s="27"/>
      <c r="F18" s="27"/>
      <c r="G18" s="27"/>
    </row>
    <row r="19" spans="1:7" ht="30" x14ac:dyDescent="0.25">
      <c r="A19" s="27"/>
      <c r="B19" s="277">
        <v>7</v>
      </c>
      <c r="C19" s="282" t="s">
        <v>31</v>
      </c>
      <c r="D19" s="283" t="s">
        <v>94</v>
      </c>
      <c r="E19" s="27"/>
      <c r="F19" s="27"/>
      <c r="G19" s="27"/>
    </row>
    <row r="20" spans="1:7" ht="15.75" thickBot="1" x14ac:dyDescent="0.3">
      <c r="A20" s="27"/>
      <c r="B20" s="278">
        <v>8</v>
      </c>
      <c r="C20" s="284" t="s">
        <v>32</v>
      </c>
      <c r="D20" s="186"/>
      <c r="E20" s="27"/>
      <c r="F20" s="27"/>
      <c r="G20" s="27"/>
    </row>
    <row r="21" spans="1:7" x14ac:dyDescent="0.25">
      <c r="A21" s="27"/>
      <c r="B21" s="73"/>
      <c r="C21" s="73"/>
      <c r="D21" s="74"/>
      <c r="E21" s="27"/>
      <c r="F21" s="27"/>
      <c r="G21" s="27"/>
    </row>
    <row r="22" spans="1:7" x14ac:dyDescent="0.25">
      <c r="A22" s="27"/>
      <c r="B22" s="73"/>
      <c r="C22" s="73"/>
      <c r="D22" s="74"/>
      <c r="E22" s="27"/>
      <c r="F22" s="27"/>
      <c r="G22" s="27"/>
    </row>
    <row r="23" spans="1:7" x14ac:dyDescent="0.25">
      <c r="A23" s="27"/>
      <c r="B23" s="73"/>
      <c r="C23" s="73"/>
      <c r="D23" s="74"/>
      <c r="E23" s="27"/>
      <c r="F23" s="27"/>
      <c r="G23" s="27"/>
    </row>
    <row r="24" spans="1:7" x14ac:dyDescent="0.25">
      <c r="A24" s="27"/>
      <c r="B24" s="484" t="s">
        <v>33</v>
      </c>
      <c r="C24" s="484"/>
      <c r="D24" s="484"/>
      <c r="E24" s="484"/>
      <c r="F24" s="27"/>
      <c r="G24" s="27"/>
    </row>
    <row r="25" spans="1:7" ht="15.75" thickBot="1" x14ac:dyDescent="0.3">
      <c r="A25" s="27"/>
      <c r="B25" s="27"/>
      <c r="C25" s="27"/>
      <c r="D25" s="27"/>
      <c r="E25" s="27"/>
      <c r="F25" s="27"/>
      <c r="G25" s="27"/>
    </row>
    <row r="26" spans="1:7" ht="15.75" thickBot="1" x14ac:dyDescent="0.3">
      <c r="A26" s="27"/>
      <c r="B26" s="167" t="s">
        <v>22</v>
      </c>
      <c r="C26" s="168" t="s">
        <v>23</v>
      </c>
      <c r="D26" s="168" t="s">
        <v>34</v>
      </c>
      <c r="E26" s="170" t="s">
        <v>35</v>
      </c>
      <c r="F26" s="27"/>
      <c r="G26" s="27"/>
    </row>
    <row r="27" spans="1:7" x14ac:dyDescent="0.25">
      <c r="A27" s="27"/>
      <c r="B27" s="285">
        <v>1</v>
      </c>
      <c r="C27" s="286" t="s">
        <v>36</v>
      </c>
      <c r="D27" s="287"/>
      <c r="E27" s="288"/>
      <c r="F27" s="27"/>
      <c r="G27" s="27"/>
    </row>
    <row r="28" spans="1:7" x14ac:dyDescent="0.25">
      <c r="A28" s="27"/>
      <c r="B28" s="289">
        <v>2</v>
      </c>
      <c r="C28" s="290" t="s">
        <v>37</v>
      </c>
      <c r="D28" s="58"/>
      <c r="E28" s="183"/>
      <c r="F28" s="27"/>
      <c r="G28" s="27"/>
    </row>
    <row r="29" spans="1:7" x14ac:dyDescent="0.25">
      <c r="A29" s="27"/>
      <c r="B29" s="289">
        <v>3</v>
      </c>
      <c r="C29" s="291" t="s">
        <v>38</v>
      </c>
      <c r="D29" s="58"/>
      <c r="E29" s="183"/>
      <c r="F29" s="27"/>
      <c r="G29" s="27"/>
    </row>
    <row r="30" spans="1:7" x14ac:dyDescent="0.25">
      <c r="A30" s="27"/>
      <c r="B30" s="289">
        <v>4</v>
      </c>
      <c r="C30" s="291" t="s">
        <v>39</v>
      </c>
      <c r="D30" s="58"/>
      <c r="E30" s="183"/>
      <c r="F30" s="27"/>
      <c r="G30" s="27"/>
    </row>
    <row r="31" spans="1:7" ht="15.75" thickBot="1" x14ac:dyDescent="0.3">
      <c r="A31" s="27"/>
      <c r="B31" s="292">
        <v>5</v>
      </c>
      <c r="C31" s="293" t="s">
        <v>40</v>
      </c>
      <c r="D31" s="185"/>
      <c r="E31" s="186"/>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484" t="s">
        <v>41</v>
      </c>
      <c r="C35" s="484"/>
      <c r="D35" s="484"/>
      <c r="E35" s="27"/>
      <c r="F35" s="27"/>
      <c r="G35" s="27"/>
    </row>
    <row r="36" spans="1:7" ht="15.75" thickBot="1" x14ac:dyDescent="0.3">
      <c r="A36" s="27"/>
      <c r="B36" s="27"/>
      <c r="C36" s="27"/>
      <c r="D36" s="27"/>
      <c r="E36" s="27"/>
      <c r="F36" s="27"/>
      <c r="G36" s="27"/>
    </row>
    <row r="37" spans="1:7" ht="15.75" thickBot="1" x14ac:dyDescent="0.3">
      <c r="A37" s="27"/>
      <c r="B37" s="167" t="s">
        <v>22</v>
      </c>
      <c r="C37" s="168" t="s">
        <v>23</v>
      </c>
      <c r="D37" s="170" t="s">
        <v>24</v>
      </c>
      <c r="E37" s="27"/>
      <c r="F37" s="27"/>
      <c r="G37" s="27"/>
    </row>
    <row r="38" spans="1:7" ht="30" x14ac:dyDescent="0.25">
      <c r="A38" s="27"/>
      <c r="B38" s="285">
        <v>1</v>
      </c>
      <c r="C38" s="286" t="s">
        <v>42</v>
      </c>
      <c r="D38" s="181"/>
      <c r="E38" s="27"/>
      <c r="F38" s="27"/>
      <c r="G38" s="27"/>
    </row>
    <row r="39" spans="1:7" x14ac:dyDescent="0.25">
      <c r="A39" s="27"/>
      <c r="B39" s="289">
        <v>2</v>
      </c>
      <c r="C39" s="294" t="s">
        <v>43</v>
      </c>
      <c r="D39" s="183"/>
      <c r="E39" s="27"/>
      <c r="F39" s="27"/>
      <c r="G39" s="27"/>
    </row>
    <row r="40" spans="1:7" ht="30" x14ac:dyDescent="0.25">
      <c r="A40" s="27"/>
      <c r="B40" s="289">
        <v>3</v>
      </c>
      <c r="C40" s="294" t="s">
        <v>44</v>
      </c>
      <c r="D40" s="183"/>
      <c r="E40" s="27"/>
      <c r="F40" s="27"/>
      <c r="G40" s="27"/>
    </row>
    <row r="41" spans="1:7" x14ac:dyDescent="0.25">
      <c r="A41" s="27"/>
      <c r="B41" s="289">
        <v>4</v>
      </c>
      <c r="C41" s="294" t="s">
        <v>45</v>
      </c>
      <c r="D41" s="183"/>
      <c r="E41" s="27"/>
      <c r="F41" s="27"/>
      <c r="G41" s="27"/>
    </row>
    <row r="42" spans="1:7" ht="30" x14ac:dyDescent="0.25">
      <c r="A42" s="27"/>
      <c r="B42" s="289">
        <v>5</v>
      </c>
      <c r="C42" s="294" t="s">
        <v>46</v>
      </c>
      <c r="D42" s="183"/>
      <c r="E42" s="27"/>
      <c r="F42" s="27"/>
      <c r="G42" s="27"/>
    </row>
    <row r="43" spans="1:7" ht="15.75" thickBot="1" x14ac:dyDescent="0.3">
      <c r="A43" s="27"/>
      <c r="B43" s="292">
        <v>6</v>
      </c>
      <c r="C43" s="295" t="s">
        <v>47</v>
      </c>
      <c r="D43" s="186"/>
      <c r="E43" s="27"/>
      <c r="F43" s="27"/>
      <c r="G43" s="27"/>
    </row>
    <row r="44" spans="1:7" x14ac:dyDescent="0.25">
      <c r="A44" s="27"/>
      <c r="B44" s="75"/>
      <c r="C44" s="75"/>
      <c r="D44" s="74"/>
      <c r="E44" s="27"/>
      <c r="F44" s="27"/>
      <c r="G44" s="27"/>
    </row>
    <row r="45" spans="1:7" x14ac:dyDescent="0.25">
      <c r="A45" s="27"/>
      <c r="B45" s="75"/>
      <c r="C45" s="75"/>
      <c r="D45" s="74"/>
      <c r="E45" s="27"/>
      <c r="F45" s="27"/>
      <c r="G45" s="27"/>
    </row>
    <row r="46" spans="1:7" x14ac:dyDescent="0.25">
      <c r="A46" s="27"/>
      <c r="B46" s="75"/>
      <c r="C46" s="75"/>
      <c r="D46" s="74"/>
      <c r="E46" s="27"/>
      <c r="F46" s="27"/>
      <c r="G46" s="27"/>
    </row>
    <row r="47" spans="1:7" x14ac:dyDescent="0.25">
      <c r="A47" s="27"/>
      <c r="B47" s="484" t="s">
        <v>48</v>
      </c>
      <c r="C47" s="484"/>
      <c r="D47" s="484"/>
      <c r="E47" s="484"/>
      <c r="F47" s="484"/>
      <c r="G47" s="484"/>
    </row>
    <row r="48" spans="1:7" ht="15.75" thickBot="1" x14ac:dyDescent="0.3">
      <c r="A48" s="27"/>
      <c r="B48" s="75"/>
      <c r="C48" s="75"/>
      <c r="D48" s="74"/>
      <c r="E48" s="27"/>
      <c r="F48" s="27"/>
      <c r="G48" s="27"/>
    </row>
    <row r="49" spans="1:7" ht="15.75" thickBot="1" x14ac:dyDescent="0.3">
      <c r="A49" s="27"/>
      <c r="B49" s="167" t="s">
        <v>22</v>
      </c>
      <c r="C49" s="168" t="s">
        <v>23</v>
      </c>
      <c r="D49" s="171" t="s">
        <v>49</v>
      </c>
      <c r="E49" s="171" t="s">
        <v>50</v>
      </c>
      <c r="F49" s="171" t="s">
        <v>51</v>
      </c>
      <c r="G49" s="169" t="s">
        <v>52</v>
      </c>
    </row>
    <row r="50" spans="1:7" x14ac:dyDescent="0.25">
      <c r="A50" s="27"/>
      <c r="B50" s="285">
        <v>1</v>
      </c>
      <c r="C50" s="286" t="s">
        <v>53</v>
      </c>
      <c r="D50" s="180"/>
      <c r="E50" s="180"/>
      <c r="F50" s="180"/>
      <c r="G50" s="181"/>
    </row>
    <row r="51" spans="1:7" x14ac:dyDescent="0.25">
      <c r="A51" s="27"/>
      <c r="B51" s="289">
        <v>2</v>
      </c>
      <c r="C51" s="291" t="s">
        <v>54</v>
      </c>
      <c r="D51" s="58"/>
      <c r="E51" s="58"/>
      <c r="F51" s="58"/>
      <c r="G51" s="183"/>
    </row>
    <row r="52" spans="1:7" x14ac:dyDescent="0.25">
      <c r="A52" s="27"/>
      <c r="B52" s="289">
        <v>3</v>
      </c>
      <c r="C52" s="291" t="s">
        <v>55</v>
      </c>
      <c r="D52" s="58"/>
      <c r="E52" s="58"/>
      <c r="F52" s="58"/>
      <c r="G52" s="183"/>
    </row>
    <row r="53" spans="1:7" x14ac:dyDescent="0.25">
      <c r="A53" s="27"/>
      <c r="B53" s="289">
        <v>4</v>
      </c>
      <c r="C53" s="291" t="s">
        <v>56</v>
      </c>
      <c r="D53" s="58"/>
      <c r="E53" s="58"/>
      <c r="F53" s="58"/>
      <c r="G53" s="183"/>
    </row>
    <row r="54" spans="1:7" x14ac:dyDescent="0.25">
      <c r="A54" s="27"/>
      <c r="B54" s="289">
        <v>5</v>
      </c>
      <c r="C54" s="291" t="s">
        <v>57</v>
      </c>
      <c r="D54" s="58"/>
      <c r="E54" s="58"/>
      <c r="F54" s="58"/>
      <c r="G54" s="183"/>
    </row>
    <row r="55" spans="1:7" x14ac:dyDescent="0.25">
      <c r="A55" s="27"/>
      <c r="B55" s="289">
        <v>6</v>
      </c>
      <c r="C55" s="291" t="s">
        <v>58</v>
      </c>
      <c r="D55" s="58"/>
      <c r="E55" s="58"/>
      <c r="F55" s="58"/>
      <c r="G55" s="183"/>
    </row>
    <row r="56" spans="1:7" x14ac:dyDescent="0.25">
      <c r="A56" s="27"/>
      <c r="B56" s="296">
        <v>7</v>
      </c>
      <c r="C56" s="291" t="s">
        <v>59</v>
      </c>
      <c r="D56" s="58"/>
      <c r="E56" s="58"/>
      <c r="F56" s="58"/>
      <c r="G56" s="183"/>
    </row>
    <row r="57" spans="1:7" ht="15.75" thickBot="1" x14ac:dyDescent="0.3">
      <c r="A57" s="27"/>
      <c r="B57" s="297">
        <v>8</v>
      </c>
      <c r="C57" s="298" t="s">
        <v>60</v>
      </c>
      <c r="D57" s="185"/>
      <c r="E57" s="185"/>
      <c r="F57" s="185"/>
      <c r="G57" s="186"/>
    </row>
    <row r="58" spans="1:7" x14ac:dyDescent="0.25">
      <c r="A58" s="27"/>
      <c r="B58" s="27"/>
      <c r="C58" s="27"/>
      <c r="D58" s="27"/>
      <c r="E58" s="27"/>
      <c r="F58" s="27"/>
      <c r="G58" s="27"/>
    </row>
    <row r="59" spans="1:7" x14ac:dyDescent="0.25">
      <c r="A59" s="27"/>
      <c r="B59" s="27"/>
      <c r="C59" s="27"/>
      <c r="D59" s="27"/>
      <c r="E59" s="27"/>
      <c r="F59" s="27"/>
      <c r="G59" s="27"/>
    </row>
    <row r="60" spans="1:7" x14ac:dyDescent="0.25">
      <c r="A60" s="27"/>
      <c r="B60" s="27"/>
      <c r="C60" s="27"/>
      <c r="D60" s="27"/>
      <c r="E60" s="27"/>
      <c r="F60" s="27"/>
      <c r="G60" s="27"/>
    </row>
    <row r="61" spans="1:7" x14ac:dyDescent="0.25">
      <c r="A61" s="27"/>
      <c r="B61" s="484" t="s">
        <v>61</v>
      </c>
      <c r="C61" s="484"/>
      <c r="D61" s="484"/>
      <c r="E61" s="27"/>
      <c r="F61" s="27"/>
      <c r="G61" s="27"/>
    </row>
    <row r="62" spans="1:7" ht="15.75" thickBot="1" x14ac:dyDescent="0.3">
      <c r="A62" s="27"/>
      <c r="B62" s="27"/>
      <c r="C62" s="27"/>
      <c r="D62" s="27"/>
      <c r="E62" s="27"/>
      <c r="F62" s="27"/>
      <c r="G62" s="27"/>
    </row>
    <row r="63" spans="1:7" ht="15.75" thickBot="1" x14ac:dyDescent="0.3">
      <c r="A63" s="27"/>
      <c r="B63" s="167" t="s">
        <v>22</v>
      </c>
      <c r="C63" s="168" t="s">
        <v>23</v>
      </c>
      <c r="D63" s="170" t="s">
        <v>24</v>
      </c>
      <c r="E63" s="27"/>
      <c r="F63" s="27"/>
      <c r="G63" s="27"/>
    </row>
    <row r="64" spans="1:7" ht="30" x14ac:dyDescent="0.25">
      <c r="A64" s="27"/>
      <c r="B64" s="285">
        <v>1</v>
      </c>
      <c r="C64" s="286" t="s">
        <v>62</v>
      </c>
      <c r="D64" s="181"/>
      <c r="E64" s="27"/>
      <c r="F64" s="27"/>
      <c r="G64" s="27"/>
    </row>
    <row r="65" spans="1:7" ht="15.75" thickBot="1" x14ac:dyDescent="0.3">
      <c r="A65" s="27"/>
      <c r="B65" s="297">
        <v>2</v>
      </c>
      <c r="C65" s="293" t="s">
        <v>63</v>
      </c>
      <c r="D65" s="186"/>
      <c r="E65" s="27"/>
      <c r="F65" s="27"/>
      <c r="G65" s="27"/>
    </row>
    <row r="66" spans="1:7" x14ac:dyDescent="0.25">
      <c r="A66" s="27"/>
      <c r="B66" s="27"/>
      <c r="C66" s="27"/>
      <c r="D66" s="27"/>
      <c r="E66" s="27"/>
      <c r="F66" s="27"/>
      <c r="G66" s="27"/>
    </row>
    <row r="67" spans="1:7" ht="51" customHeight="1" x14ac:dyDescent="0.25">
      <c r="A67" s="27"/>
      <c r="B67" s="486" t="s">
        <v>274</v>
      </c>
      <c r="C67" s="486"/>
      <c r="D67" s="486"/>
      <c r="E67" s="27"/>
      <c r="F67" s="27"/>
      <c r="G67" s="27"/>
    </row>
    <row r="68" spans="1:7" x14ac:dyDescent="0.25">
      <c r="A68" s="27"/>
      <c r="B68" s="27"/>
      <c r="C68" s="27"/>
      <c r="D68" s="27"/>
      <c r="E68" s="27"/>
      <c r="F68" s="27"/>
      <c r="G68" s="27"/>
    </row>
    <row r="69" spans="1:7" x14ac:dyDescent="0.25">
      <c r="A69" s="27"/>
      <c r="B69" s="20" t="s">
        <v>106</v>
      </c>
      <c r="C69" s="21"/>
      <c r="D69" s="21"/>
      <c r="E69" s="21"/>
      <c r="F69" s="21"/>
      <c r="G69" s="27"/>
    </row>
    <row r="70" spans="1:7" x14ac:dyDescent="0.25">
      <c r="A70" s="27"/>
      <c r="B70" s="21" t="s">
        <v>103</v>
      </c>
      <c r="C70" s="21"/>
      <c r="D70" s="21"/>
      <c r="E70" s="21"/>
      <c r="F70" s="21"/>
      <c r="G70" s="27"/>
    </row>
    <row r="71" spans="1:7" ht="27.6" customHeight="1" x14ac:dyDescent="0.25">
      <c r="A71" s="27"/>
      <c r="B71" s="21"/>
      <c r="C71" s="480" t="s">
        <v>251</v>
      </c>
      <c r="D71" s="480"/>
      <c r="E71" s="56"/>
      <c r="F71" s="56"/>
      <c r="G71" s="27"/>
    </row>
    <row r="72" spans="1:7" ht="31.15" customHeight="1" x14ac:dyDescent="0.25">
      <c r="A72" s="27"/>
      <c r="B72" s="21"/>
      <c r="C72" s="480" t="s">
        <v>104</v>
      </c>
      <c r="D72" s="480"/>
      <c r="E72" s="56"/>
      <c r="F72" s="56"/>
      <c r="G72" s="27"/>
    </row>
    <row r="73" spans="1:7" ht="33.6" customHeight="1" x14ac:dyDescent="0.25">
      <c r="A73" s="27"/>
      <c r="B73" s="480" t="s">
        <v>105</v>
      </c>
      <c r="C73" s="480"/>
      <c r="D73" s="480"/>
      <c r="E73" s="56"/>
      <c r="F73" s="56"/>
      <c r="G73" s="27"/>
    </row>
    <row r="74" spans="1:7" x14ac:dyDescent="0.25">
      <c r="A74" s="27"/>
      <c r="B74" s="27"/>
      <c r="C74" s="27"/>
      <c r="D74" s="27"/>
      <c r="E74" s="27"/>
      <c r="F74" s="27"/>
      <c r="G74" s="27"/>
    </row>
    <row r="75" spans="1:7" x14ac:dyDescent="0.25">
      <c r="A75" s="27"/>
      <c r="B75" s="27"/>
      <c r="C75" s="27"/>
      <c r="D75" s="27"/>
      <c r="E75" s="27"/>
      <c r="F75" s="27"/>
      <c r="G75" s="27"/>
    </row>
    <row r="76" spans="1:7" x14ac:dyDescent="0.25">
      <c r="A76" s="27"/>
      <c r="B76" s="27"/>
      <c r="C76" s="27"/>
      <c r="D76" s="27"/>
      <c r="E76" s="27"/>
      <c r="F76" s="27"/>
      <c r="G76" s="27"/>
    </row>
    <row r="77" spans="1:7" x14ac:dyDescent="0.25">
      <c r="A77" s="27"/>
      <c r="B77" s="27"/>
      <c r="C77" s="27"/>
      <c r="D77" s="27"/>
      <c r="E77" s="27"/>
      <c r="F77" s="27"/>
      <c r="G77" s="27"/>
    </row>
    <row r="78" spans="1:7" x14ac:dyDescent="0.25">
      <c r="A78" s="27"/>
      <c r="B78" s="27"/>
      <c r="C78" s="27"/>
      <c r="D78" s="27"/>
      <c r="E78" s="27"/>
      <c r="F78" s="27"/>
      <c r="G78" s="27"/>
    </row>
    <row r="79" spans="1:7" x14ac:dyDescent="0.25">
      <c r="A79" s="27"/>
      <c r="B79" s="27"/>
      <c r="C79" s="27"/>
      <c r="D79" s="27"/>
      <c r="E79" s="27"/>
      <c r="F79" s="27"/>
      <c r="G79" s="27"/>
    </row>
    <row r="80" spans="1:7" x14ac:dyDescent="0.25">
      <c r="A80" s="27"/>
      <c r="B80" s="27"/>
      <c r="C80" s="27"/>
      <c r="D80" s="27"/>
      <c r="E80" s="27"/>
      <c r="F80" s="27"/>
      <c r="G80" s="27"/>
    </row>
    <row r="81" spans="1:7" x14ac:dyDescent="0.25">
      <c r="A81" s="27"/>
      <c r="B81" s="27"/>
      <c r="C81" s="27"/>
      <c r="D81" s="27"/>
      <c r="E81" s="27"/>
      <c r="F81" s="27"/>
      <c r="G81" s="27"/>
    </row>
    <row r="82" spans="1:7" x14ac:dyDescent="0.25">
      <c r="A82" s="27"/>
      <c r="B82" s="27"/>
      <c r="C82" s="27"/>
      <c r="D82" s="27"/>
      <c r="E82" s="27"/>
      <c r="F82" s="27"/>
      <c r="G82" s="27"/>
    </row>
    <row r="83" spans="1:7" x14ac:dyDescent="0.25">
      <c r="A83" s="27"/>
      <c r="B83" s="27"/>
      <c r="C83" s="27"/>
      <c r="D83" s="27"/>
      <c r="E83" s="27"/>
      <c r="F83" s="27"/>
      <c r="G83" s="27"/>
    </row>
    <row r="84" spans="1:7" x14ac:dyDescent="0.25">
      <c r="A84" s="27"/>
      <c r="B84" s="27"/>
      <c r="C84" s="27"/>
      <c r="D84" s="27"/>
      <c r="E84" s="27"/>
      <c r="F84" s="27"/>
      <c r="G84" s="27"/>
    </row>
    <row r="85" spans="1:7" x14ac:dyDescent="0.25">
      <c r="A85" s="27"/>
      <c r="B85" s="27"/>
      <c r="C85" s="27"/>
      <c r="D85" s="27"/>
      <c r="E85" s="27"/>
      <c r="F85" s="27"/>
      <c r="G85" s="27"/>
    </row>
    <row r="86" spans="1:7" x14ac:dyDescent="0.25">
      <c r="A86" s="27"/>
      <c r="B86" s="27"/>
      <c r="C86" s="27"/>
      <c r="D86" s="27"/>
      <c r="E86" s="27"/>
      <c r="F86" s="27"/>
      <c r="G86" s="27"/>
    </row>
    <row r="87" spans="1:7" x14ac:dyDescent="0.25">
      <c r="A87" s="27"/>
      <c r="B87" s="27"/>
      <c r="C87" s="27"/>
      <c r="D87" s="27"/>
      <c r="E87" s="27"/>
      <c r="F87" s="27"/>
      <c r="G87" s="27"/>
    </row>
    <row r="88" spans="1:7" x14ac:dyDescent="0.25">
      <c r="A88" s="27"/>
      <c r="B88" s="27"/>
      <c r="C88" s="27"/>
      <c r="D88" s="27"/>
      <c r="E88" s="27"/>
      <c r="F88" s="27"/>
      <c r="G88" s="27"/>
    </row>
    <row r="89" spans="1:7" x14ac:dyDescent="0.25">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C7" sqref="C7"/>
    </sheetView>
  </sheetViews>
  <sheetFormatPr defaultColWidth="9.140625" defaultRowHeight="15" x14ac:dyDescent="0.25"/>
  <cols>
    <col min="1" max="1" width="3.7109375" style="60" customWidth="1"/>
    <col min="2" max="2" width="19" style="60" customWidth="1"/>
    <col min="3" max="3" width="40.5703125" style="60" customWidth="1"/>
    <col min="4" max="4" width="27.85546875" style="60" customWidth="1"/>
    <col min="5" max="5" width="36.140625" style="60" customWidth="1"/>
    <col min="6" max="6" width="44.7109375" style="60" customWidth="1"/>
    <col min="7" max="7" width="19.5703125" style="60" customWidth="1"/>
    <col min="8" max="16384" width="9.140625" style="60"/>
  </cols>
  <sheetData>
    <row r="1" spans="2:8" ht="10.15" customHeight="1" x14ac:dyDescent="0.25">
      <c r="B1" s="18"/>
      <c r="C1" s="19"/>
    </row>
    <row r="2" spans="2:8" ht="15.75" x14ac:dyDescent="0.25">
      <c r="B2" s="88" t="str">
        <f>+Přehled!B2</f>
        <v>Colosseum a.s.</v>
      </c>
      <c r="C2" s="19"/>
      <c r="D2" s="88"/>
      <c r="F2" s="306" t="s">
        <v>308</v>
      </c>
    </row>
    <row r="3" spans="2:8" ht="10.15" customHeight="1" x14ac:dyDescent="0.25">
      <c r="B3" s="18"/>
      <c r="C3" s="19"/>
    </row>
    <row r="4" spans="2:8" ht="15.75" x14ac:dyDescent="0.25">
      <c r="B4" s="487" t="s">
        <v>64</v>
      </c>
      <c r="C4" s="488"/>
      <c r="D4" s="488"/>
      <c r="E4" s="488"/>
      <c r="F4" s="489"/>
    </row>
    <row r="5" spans="2:8" ht="33" customHeight="1" x14ac:dyDescent="0.25">
      <c r="B5" s="493" t="s">
        <v>376</v>
      </c>
      <c r="C5" s="493"/>
      <c r="D5" s="493"/>
      <c r="E5" s="493"/>
      <c r="F5" s="77"/>
      <c r="G5" s="76"/>
      <c r="H5" s="76"/>
    </row>
    <row r="6" spans="2:8" ht="33" customHeight="1" x14ac:dyDescent="0.25">
      <c r="B6" s="494" t="s">
        <v>312</v>
      </c>
      <c r="C6" s="494"/>
      <c r="D6" s="494"/>
      <c r="E6" s="494"/>
      <c r="F6" s="77"/>
      <c r="G6" s="76"/>
      <c r="H6" s="76"/>
    </row>
    <row r="7" spans="2:8" x14ac:dyDescent="0.25">
      <c r="B7" s="20" t="s">
        <v>303</v>
      </c>
      <c r="C7" s="77"/>
      <c r="D7" s="77"/>
      <c r="E7" s="77"/>
      <c r="F7" s="77"/>
      <c r="G7" s="76"/>
      <c r="H7" s="76"/>
    </row>
    <row r="8" spans="2:8" x14ac:dyDescent="0.25">
      <c r="B8" s="43" t="s">
        <v>107</v>
      </c>
      <c r="C8" s="68"/>
      <c r="D8" s="68"/>
      <c r="E8" s="70" t="str">
        <f>'IF RM1'!D7</f>
        <v>(31. 12. 2021)</v>
      </c>
      <c r="F8" s="77"/>
      <c r="G8" s="76"/>
      <c r="H8" s="76"/>
    </row>
    <row r="10" spans="2:8" x14ac:dyDescent="0.25">
      <c r="B10" s="490" t="s">
        <v>65</v>
      </c>
      <c r="C10" s="491"/>
      <c r="D10" s="491"/>
      <c r="E10" s="491"/>
      <c r="F10" s="492"/>
    </row>
    <row r="11" spans="2:8" ht="15.75" thickBot="1" x14ac:dyDescent="0.3">
      <c r="C11" s="24" t="s">
        <v>300</v>
      </c>
    </row>
    <row r="12" spans="2:8" ht="30" x14ac:dyDescent="0.25">
      <c r="B12" s="172" t="s">
        <v>66</v>
      </c>
      <c r="C12" s="173" t="s">
        <v>67</v>
      </c>
      <c r="D12" s="174" t="s">
        <v>68</v>
      </c>
      <c r="E12" s="173" t="s">
        <v>69</v>
      </c>
      <c r="F12" s="175" t="s">
        <v>70</v>
      </c>
    </row>
    <row r="13" spans="2:8" ht="15.75" thickBot="1" x14ac:dyDescent="0.3">
      <c r="B13" s="176" t="s">
        <v>5</v>
      </c>
      <c r="C13" s="177" t="s">
        <v>6</v>
      </c>
      <c r="D13" s="177" t="s">
        <v>7</v>
      </c>
      <c r="E13" s="177" t="s">
        <v>8</v>
      </c>
      <c r="F13" s="178" t="s">
        <v>9</v>
      </c>
    </row>
    <row r="14" spans="2:8" x14ac:dyDescent="0.25">
      <c r="B14" s="179"/>
      <c r="C14" s="180"/>
      <c r="D14" s="180"/>
      <c r="E14" s="180"/>
      <c r="F14" s="181"/>
    </row>
    <row r="15" spans="2:8" x14ac:dyDescent="0.25">
      <c r="B15" s="182"/>
      <c r="C15" s="58"/>
      <c r="D15" s="58"/>
      <c r="E15" s="58"/>
      <c r="F15" s="183"/>
    </row>
    <row r="16" spans="2:8" x14ac:dyDescent="0.25">
      <c r="B16" s="182"/>
      <c r="C16" s="58"/>
      <c r="D16" s="58"/>
      <c r="E16" s="58"/>
      <c r="F16" s="183"/>
    </row>
    <row r="17" spans="2:7" x14ac:dyDescent="0.25">
      <c r="B17" s="182"/>
      <c r="C17" s="58"/>
      <c r="D17" s="58"/>
      <c r="E17" s="58"/>
      <c r="F17" s="183"/>
    </row>
    <row r="18" spans="2:7" ht="15.75" thickBot="1" x14ac:dyDescent="0.3">
      <c r="B18" s="184"/>
      <c r="C18" s="185"/>
      <c r="D18" s="185"/>
      <c r="E18" s="185"/>
      <c r="F18" s="186"/>
    </row>
    <row r="19" spans="2:7" x14ac:dyDescent="0.25">
      <c r="B19" s="50"/>
      <c r="C19" s="50"/>
      <c r="D19" s="50"/>
      <c r="E19" s="50"/>
      <c r="F19" s="50"/>
    </row>
    <row r="20" spans="2:7" x14ac:dyDescent="0.25">
      <c r="B20" s="2" t="s">
        <v>71</v>
      </c>
      <c r="C20" s="50"/>
      <c r="D20" s="50"/>
      <c r="E20" s="50"/>
      <c r="F20" s="50"/>
    </row>
    <row r="21" spans="2:7" x14ac:dyDescent="0.25">
      <c r="B21" s="50"/>
      <c r="C21" s="50"/>
      <c r="D21" s="50"/>
      <c r="E21" s="50"/>
      <c r="F21" s="50"/>
    </row>
    <row r="22" spans="2:7" x14ac:dyDescent="0.25">
      <c r="B22" s="50"/>
      <c r="C22" s="50"/>
      <c r="D22" s="50"/>
      <c r="E22" s="50"/>
      <c r="F22" s="50"/>
    </row>
    <row r="23" spans="2:7" x14ac:dyDescent="0.25">
      <c r="B23" s="490" t="s">
        <v>72</v>
      </c>
      <c r="C23" s="491"/>
      <c r="D23" s="491"/>
      <c r="E23" s="491"/>
      <c r="F23" s="492"/>
      <c r="G23" s="81"/>
    </row>
    <row r="24" spans="2:7" ht="15.75" thickBot="1" x14ac:dyDescent="0.3"/>
    <row r="25" spans="2:7" ht="45" x14ac:dyDescent="0.25">
      <c r="B25" s="172" t="s">
        <v>66</v>
      </c>
      <c r="C25" s="173" t="s">
        <v>67</v>
      </c>
      <c r="D25" s="173" t="s">
        <v>73</v>
      </c>
      <c r="E25" s="173" t="s">
        <v>74</v>
      </c>
      <c r="F25" s="175" t="s">
        <v>75</v>
      </c>
    </row>
    <row r="26" spans="2:7" ht="15.75" thickBot="1" x14ac:dyDescent="0.3">
      <c r="B26" s="176" t="s">
        <v>5</v>
      </c>
      <c r="C26" s="177" t="s">
        <v>6</v>
      </c>
      <c r="D26" s="177" t="s">
        <v>7</v>
      </c>
      <c r="E26" s="177" t="s">
        <v>8</v>
      </c>
      <c r="F26" s="178" t="s">
        <v>9</v>
      </c>
    </row>
    <row r="27" spans="2:7" x14ac:dyDescent="0.25">
      <c r="B27" s="179"/>
      <c r="C27" s="180"/>
      <c r="D27" s="180"/>
      <c r="E27" s="180"/>
      <c r="F27" s="181"/>
    </row>
    <row r="28" spans="2:7" x14ac:dyDescent="0.25">
      <c r="B28" s="182"/>
      <c r="C28" s="58"/>
      <c r="D28" s="58"/>
      <c r="E28" s="58"/>
      <c r="F28" s="183"/>
    </row>
    <row r="29" spans="2:7" x14ac:dyDescent="0.25">
      <c r="B29" s="182"/>
      <c r="C29" s="58"/>
      <c r="D29" s="58"/>
      <c r="E29" s="58"/>
      <c r="F29" s="183"/>
    </row>
    <row r="30" spans="2:7" x14ac:dyDescent="0.25">
      <c r="B30" s="182"/>
      <c r="C30" s="58"/>
      <c r="D30" s="58"/>
      <c r="E30" s="58"/>
      <c r="F30" s="183"/>
    </row>
    <row r="31" spans="2:7" x14ac:dyDescent="0.25">
      <c r="B31" s="182"/>
      <c r="C31" s="58"/>
      <c r="D31" s="58"/>
      <c r="E31" s="58"/>
      <c r="F31" s="183"/>
    </row>
    <row r="32" spans="2:7" ht="15.75" thickBot="1" x14ac:dyDescent="0.3">
      <c r="B32" s="184"/>
      <c r="C32" s="185"/>
      <c r="D32" s="185"/>
      <c r="E32" s="185"/>
      <c r="F32" s="186"/>
    </row>
    <row r="33" spans="2:6" x14ac:dyDescent="0.25">
      <c r="B33" s="50"/>
      <c r="C33" s="50"/>
      <c r="D33" s="50"/>
      <c r="E33" s="50"/>
      <c r="F33" s="50"/>
    </row>
    <row r="34" spans="2:6" ht="66.75" customHeight="1" x14ac:dyDescent="0.25">
      <c r="B34" s="483" t="s">
        <v>274</v>
      </c>
      <c r="C34" s="483"/>
      <c r="D34" s="483"/>
      <c r="E34" s="483"/>
      <c r="F34" s="50"/>
    </row>
    <row r="35" spans="2:6" x14ac:dyDescent="0.25">
      <c r="B35" s="50"/>
      <c r="C35" s="50"/>
      <c r="D35" s="50"/>
      <c r="E35" s="50"/>
      <c r="F35" s="50"/>
    </row>
    <row r="36" spans="2:6" x14ac:dyDescent="0.25">
      <c r="B36" s="20" t="s">
        <v>106</v>
      </c>
      <c r="C36" s="21"/>
      <c r="D36" s="21"/>
      <c r="E36" s="21"/>
      <c r="F36" s="21"/>
    </row>
    <row r="37" spans="2:6" x14ac:dyDescent="0.25">
      <c r="B37" s="21" t="s">
        <v>103</v>
      </c>
      <c r="C37" s="21"/>
      <c r="D37" s="21"/>
      <c r="E37" s="21"/>
      <c r="F37" s="21"/>
    </row>
    <row r="38" spans="2:6" x14ac:dyDescent="0.25">
      <c r="B38" s="21"/>
      <c r="C38" s="480" t="s">
        <v>251</v>
      </c>
      <c r="D38" s="480"/>
      <c r="E38" s="480"/>
      <c r="F38" s="480"/>
    </row>
    <row r="39" spans="2:6" x14ac:dyDescent="0.25">
      <c r="B39" s="21"/>
      <c r="C39" s="480" t="s">
        <v>104</v>
      </c>
      <c r="D39" s="480"/>
      <c r="E39" s="480"/>
      <c r="F39" s="480"/>
    </row>
    <row r="40" spans="2:6" x14ac:dyDescent="0.25">
      <c r="B40" s="480" t="s">
        <v>105</v>
      </c>
      <c r="C40" s="480"/>
      <c r="D40" s="480"/>
      <c r="E40" s="480"/>
      <c r="F40" s="480"/>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7"/>
  <sheetViews>
    <sheetView showGridLines="0" topLeftCell="A16" workbookViewId="0">
      <selection activeCell="B6" sqref="B6:C6"/>
    </sheetView>
  </sheetViews>
  <sheetFormatPr defaultRowHeight="15" x14ac:dyDescent="0.25"/>
  <cols>
    <col min="1" max="1" width="3.7109375" customWidth="1"/>
    <col min="2" max="2" width="86.7109375" customWidth="1"/>
    <col min="3" max="3" width="23.5703125" customWidth="1"/>
  </cols>
  <sheetData>
    <row r="1" spans="1:6" ht="10.15" customHeight="1" x14ac:dyDescent="0.25">
      <c r="A1" s="50"/>
      <c r="B1" s="50"/>
      <c r="C1" s="50"/>
      <c r="D1" s="50"/>
    </row>
    <row r="2" spans="1:6" ht="15" customHeight="1" x14ac:dyDescent="0.25">
      <c r="A2" s="50"/>
      <c r="B2" s="88" t="str">
        <f>+Přehled!B2</f>
        <v>Colosseum a.s.</v>
      </c>
      <c r="C2" s="306" t="s">
        <v>308</v>
      </c>
      <c r="D2" s="88"/>
    </row>
    <row r="3" spans="1:6" ht="10.15" customHeight="1" x14ac:dyDescent="0.25">
      <c r="A3" s="50"/>
      <c r="B3" s="50"/>
      <c r="C3" s="50"/>
      <c r="D3" s="50"/>
    </row>
    <row r="4" spans="1:6" ht="16.149999999999999" customHeight="1" x14ac:dyDescent="0.25">
      <c r="A4" s="50"/>
      <c r="B4" s="495" t="s">
        <v>306</v>
      </c>
      <c r="C4" s="496"/>
      <c r="D4" s="50"/>
    </row>
    <row r="5" spans="1:6" ht="38.1" customHeight="1" x14ac:dyDescent="0.25">
      <c r="A5" s="50"/>
      <c r="B5" s="497" t="s">
        <v>377</v>
      </c>
      <c r="C5" s="497"/>
      <c r="D5" s="50"/>
    </row>
    <row r="6" spans="1:6" ht="38.1" customHeight="1" x14ac:dyDescent="0.25">
      <c r="A6" s="50"/>
      <c r="B6" s="497" t="s">
        <v>312</v>
      </c>
      <c r="C6" s="498"/>
      <c r="D6" s="50"/>
    </row>
    <row r="7" spans="1:6" ht="16.149999999999999" customHeight="1" x14ac:dyDescent="0.25">
      <c r="A7" s="50"/>
      <c r="B7" s="101" t="s">
        <v>107</v>
      </c>
      <c r="C7" s="45" t="str">
        <f>'IF RM1'!D7</f>
        <v>(31. 12. 2021)</v>
      </c>
    </row>
    <row r="8" spans="1:6" ht="19.149999999999999" customHeight="1" x14ac:dyDescent="0.25">
      <c r="A8" s="50"/>
      <c r="B8" s="96" t="s">
        <v>303</v>
      </c>
      <c r="C8" s="50"/>
      <c r="D8" s="50"/>
    </row>
    <row r="9" spans="1:6" ht="22.15" customHeight="1" thickBot="1" x14ac:dyDescent="0.3">
      <c r="A9" s="50"/>
      <c r="B9" s="299" t="s">
        <v>278</v>
      </c>
      <c r="C9" s="50"/>
      <c r="D9" s="50"/>
    </row>
    <row r="10" spans="1:6" ht="37.15" customHeight="1" x14ac:dyDescent="0.25">
      <c r="A10" s="50"/>
      <c r="B10" s="499" t="s">
        <v>10</v>
      </c>
      <c r="C10" s="500"/>
      <c r="D10" s="50"/>
    </row>
    <row r="11" spans="1:6" ht="15.75" thickBot="1" x14ac:dyDescent="0.3">
      <c r="A11" s="50"/>
      <c r="B11" s="501" t="s">
        <v>5</v>
      </c>
      <c r="C11" s="502"/>
      <c r="D11" s="50"/>
    </row>
    <row r="12" spans="1:6" ht="70.5" customHeight="1" thickBot="1" x14ac:dyDescent="0.3">
      <c r="A12" s="50"/>
      <c r="B12" s="503"/>
      <c r="C12" s="504"/>
      <c r="D12" s="50"/>
    </row>
    <row r="13" spans="1:6" x14ac:dyDescent="0.25">
      <c r="A13" s="50"/>
      <c r="B13" s="50"/>
      <c r="C13" s="50"/>
      <c r="D13" s="50"/>
    </row>
    <row r="14" spans="1:6" ht="72" customHeight="1" x14ac:dyDescent="0.25">
      <c r="A14" s="50"/>
      <c r="B14" s="483" t="s">
        <v>274</v>
      </c>
      <c r="C14" s="483"/>
      <c r="D14" s="50"/>
    </row>
    <row r="15" spans="1:6" x14ac:dyDescent="0.25">
      <c r="A15" s="50"/>
      <c r="B15" s="50"/>
      <c r="C15" s="50"/>
      <c r="D15" s="50"/>
    </row>
    <row r="16" spans="1:6" x14ac:dyDescent="0.25">
      <c r="A16" s="50"/>
      <c r="B16" s="20" t="s">
        <v>106</v>
      </c>
      <c r="C16" s="21"/>
      <c r="D16" s="21"/>
      <c r="E16" s="21"/>
      <c r="F16" s="21"/>
    </row>
    <row r="17" spans="1:6" x14ac:dyDescent="0.25">
      <c r="A17" s="50"/>
      <c r="B17" s="21" t="s">
        <v>103</v>
      </c>
      <c r="C17" s="21"/>
      <c r="D17" s="21"/>
      <c r="E17" s="21"/>
      <c r="F17" s="21"/>
    </row>
    <row r="18" spans="1:6" ht="32.450000000000003" customHeight="1" x14ac:dyDescent="0.25">
      <c r="A18" s="50"/>
      <c r="B18" s="480" t="s">
        <v>251</v>
      </c>
      <c r="C18" s="480"/>
      <c r="D18" s="57"/>
      <c r="E18" s="57"/>
      <c r="F18" s="57"/>
    </row>
    <row r="19" spans="1:6" ht="33" customHeight="1" x14ac:dyDescent="0.25">
      <c r="A19" s="50"/>
      <c r="B19" s="480" t="s">
        <v>104</v>
      </c>
      <c r="C19" s="480"/>
      <c r="D19" s="57"/>
      <c r="E19" s="57"/>
      <c r="F19" s="57"/>
    </row>
    <row r="20" spans="1:6" ht="33" customHeight="1" x14ac:dyDescent="0.25">
      <c r="A20" s="50"/>
      <c r="B20" s="480" t="s">
        <v>105</v>
      </c>
      <c r="C20" s="480"/>
      <c r="D20" s="57"/>
      <c r="E20" s="57"/>
      <c r="F20" s="56"/>
    </row>
    <row r="21" spans="1:6" x14ac:dyDescent="0.25">
      <c r="A21" s="50"/>
      <c r="B21" s="50"/>
      <c r="C21" s="50"/>
      <c r="D21" s="50"/>
    </row>
    <row r="22" spans="1:6" x14ac:dyDescent="0.25">
      <c r="A22" s="50"/>
      <c r="B22" s="50"/>
      <c r="C22" s="50"/>
      <c r="D22" s="50"/>
    </row>
    <row r="23" spans="1:6" x14ac:dyDescent="0.25">
      <c r="A23" s="50"/>
      <c r="B23" s="50"/>
      <c r="C23" s="50"/>
      <c r="D23" s="50"/>
    </row>
    <row r="24" spans="1:6" x14ac:dyDescent="0.25">
      <c r="A24" s="50"/>
      <c r="B24" s="50"/>
      <c r="C24" s="50"/>
      <c r="D24" s="50"/>
    </row>
    <row r="25" spans="1:6" x14ac:dyDescent="0.25">
      <c r="A25" s="50"/>
      <c r="B25" s="50"/>
      <c r="C25" s="50"/>
      <c r="D25" s="50"/>
    </row>
    <row r="26" spans="1:6" x14ac:dyDescent="0.25">
      <c r="A26" s="50"/>
      <c r="B26" s="50"/>
      <c r="C26" s="50"/>
      <c r="D26" s="50"/>
    </row>
    <row r="27" spans="1:6" x14ac:dyDescent="0.25">
      <c r="A27" s="50"/>
      <c r="B27" s="50"/>
      <c r="C27" s="50"/>
      <c r="D27" s="50"/>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B2" sqref="B2"/>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88" t="str">
        <f>+Přehled!B2</f>
        <v>Colosseum a.s.</v>
      </c>
      <c r="D2" s="306" t="s">
        <v>308</v>
      </c>
    </row>
    <row r="3" spans="2:5" ht="10.15" customHeight="1" x14ac:dyDescent="0.25"/>
    <row r="4" spans="2:5" ht="16.149999999999999" customHeight="1" x14ac:dyDescent="0.25">
      <c r="B4" s="46" t="s">
        <v>293</v>
      </c>
      <c r="C4" s="47"/>
      <c r="D4" s="48"/>
      <c r="E4" s="81"/>
    </row>
    <row r="5" spans="2:5" ht="16.5" customHeight="1" x14ac:dyDescent="0.25">
      <c r="B5" s="420" t="s">
        <v>364</v>
      </c>
      <c r="C5" s="420"/>
      <c r="D5" s="420"/>
      <c r="E5" s="82"/>
    </row>
    <row r="6" spans="2:5" ht="16.5" customHeight="1" x14ac:dyDescent="0.25">
      <c r="B6" s="300" t="s">
        <v>311</v>
      </c>
      <c r="C6" s="19"/>
      <c r="D6" s="8"/>
      <c r="E6" s="82"/>
    </row>
    <row r="7" spans="2:5" ht="16.149999999999999" customHeight="1" x14ac:dyDescent="0.25">
      <c r="B7" s="43" t="s">
        <v>107</v>
      </c>
      <c r="C7" s="44"/>
      <c r="D7" s="45" t="s">
        <v>397</v>
      </c>
    </row>
    <row r="8" spans="2:5" ht="16.149999999999999" customHeight="1" x14ac:dyDescent="0.25">
      <c r="D8" s="100" t="s">
        <v>285</v>
      </c>
    </row>
    <row r="9" spans="2:5" ht="15.75" thickBot="1" x14ac:dyDescent="0.3">
      <c r="D9" s="8"/>
    </row>
    <row r="10" spans="2:5" x14ac:dyDescent="0.25">
      <c r="B10" s="9"/>
      <c r="C10" s="9"/>
      <c r="D10" s="41" t="s">
        <v>5</v>
      </c>
    </row>
    <row r="11" spans="2:5" ht="15.75" thickBot="1" x14ac:dyDescent="0.3">
      <c r="B11" s="10"/>
      <c r="C11" s="11"/>
      <c r="D11" s="109" t="s">
        <v>78</v>
      </c>
    </row>
    <row r="12" spans="2:5" ht="150.75" thickBot="1" x14ac:dyDescent="0.3">
      <c r="B12" s="110">
        <v>1</v>
      </c>
      <c r="C12" s="111" t="s">
        <v>294</v>
      </c>
      <c r="D12" s="372" t="s">
        <v>398</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abSelected="1" topLeftCell="A12" workbookViewId="0">
      <selection activeCell="G12" sqref="G12"/>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88" t="str">
        <f>+Přehled!B2</f>
        <v>Colosseum a.s.</v>
      </c>
      <c r="D2" s="306" t="s">
        <v>308</v>
      </c>
    </row>
    <row r="3" spans="2:6" ht="10.15" customHeight="1" x14ac:dyDescent="0.25"/>
    <row r="4" spans="2:6" ht="15.75" x14ac:dyDescent="0.25">
      <c r="B4" s="66" t="s">
        <v>268</v>
      </c>
      <c r="C4" s="47"/>
      <c r="D4" s="48"/>
      <c r="F4" s="81"/>
    </row>
    <row r="5" spans="2:6" ht="14.45" customHeight="1" x14ac:dyDescent="0.25">
      <c r="B5" s="420" t="s">
        <v>364</v>
      </c>
      <c r="C5" s="420"/>
      <c r="D5" s="420"/>
      <c r="F5" s="82"/>
    </row>
    <row r="6" spans="2:6" ht="16.899999999999999" customHeight="1" x14ac:dyDescent="0.25">
      <c r="B6" s="300" t="s">
        <v>311</v>
      </c>
      <c r="C6" s="19"/>
      <c r="D6" s="8"/>
      <c r="F6" s="82"/>
    </row>
    <row r="7" spans="2:6" x14ac:dyDescent="0.25">
      <c r="B7" s="43" t="s">
        <v>107</v>
      </c>
      <c r="C7" s="44"/>
      <c r="D7" s="45" t="str">
        <f>'IF RM1'!D7</f>
        <v>(31. 12. 2021)</v>
      </c>
    </row>
    <row r="9" spans="2:6" ht="15.75" thickBot="1" x14ac:dyDescent="0.3">
      <c r="B9" s="8"/>
      <c r="C9" s="8"/>
      <c r="D9" s="8"/>
    </row>
    <row r="10" spans="2:6" ht="16.149999999999999" customHeight="1" x14ac:dyDescent="0.25">
      <c r="B10" s="9"/>
      <c r="C10" s="8"/>
      <c r="D10" s="41" t="s">
        <v>5</v>
      </c>
    </row>
    <row r="11" spans="2:6" ht="16.149999999999999" customHeight="1" thickBot="1" x14ac:dyDescent="0.3">
      <c r="B11" s="10"/>
      <c r="C11" s="84"/>
      <c r="D11" s="109" t="s">
        <v>78</v>
      </c>
    </row>
    <row r="12" spans="2:6" ht="396" thickBot="1" x14ac:dyDescent="0.3">
      <c r="B12" s="112">
        <v>1</v>
      </c>
      <c r="C12" s="113" t="s">
        <v>281</v>
      </c>
      <c r="D12" s="374" t="s">
        <v>434</v>
      </c>
    </row>
    <row r="13" spans="2:6" ht="105.75" thickBot="1" x14ac:dyDescent="0.3">
      <c r="B13" s="115">
        <v>2</v>
      </c>
      <c r="C13" s="187" t="s">
        <v>286</v>
      </c>
      <c r="D13" s="373" t="s">
        <v>399</v>
      </c>
    </row>
    <row r="14" spans="2:6" ht="105.75" thickBot="1" x14ac:dyDescent="0.3">
      <c r="B14" s="116">
        <v>3</v>
      </c>
      <c r="C14" s="117" t="s">
        <v>269</v>
      </c>
      <c r="D14" s="373" t="s">
        <v>400</v>
      </c>
    </row>
    <row r="16" spans="2:6" x14ac:dyDescent="0.25">
      <c r="B16" s="85" t="s">
        <v>282</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
  <sheetViews>
    <sheetView showGridLines="0" workbookViewId="0">
      <selection activeCell="D15" sqref="D15:D16"/>
    </sheetView>
  </sheetViews>
  <sheetFormatPr defaultRowHeight="15" x14ac:dyDescent="0.25"/>
  <cols>
    <col min="1" max="1" width="3.7109375" customWidth="1"/>
    <col min="3" max="3" width="59.28515625" customWidth="1"/>
    <col min="4" max="4" width="21" customWidth="1"/>
    <col min="5" max="5" width="6.7109375" customWidth="1"/>
    <col min="6" max="6" width="36.140625" customWidth="1"/>
  </cols>
  <sheetData>
    <row r="1" spans="2:5" ht="10.15" customHeight="1" x14ac:dyDescent="0.25"/>
    <row r="2" spans="2:5" ht="15.75" x14ac:dyDescent="0.25">
      <c r="B2" s="88" t="str">
        <f>+Přehled!B2</f>
        <v>Colosseum a.s.</v>
      </c>
      <c r="D2" s="306" t="s">
        <v>308</v>
      </c>
    </row>
    <row r="3" spans="2:5" ht="10.15" customHeight="1" x14ac:dyDescent="0.25"/>
    <row r="4" spans="2:5" ht="18.600000000000001" customHeight="1" x14ac:dyDescent="0.25">
      <c r="B4" s="310" t="s">
        <v>320</v>
      </c>
      <c r="C4" s="106"/>
      <c r="D4" s="99"/>
      <c r="E4" s="98"/>
    </row>
    <row r="5" spans="2:5" ht="25.15" customHeight="1" x14ac:dyDescent="0.25">
      <c r="B5" s="421" t="s">
        <v>365</v>
      </c>
      <c r="C5" s="421"/>
      <c r="D5" s="421"/>
    </row>
    <row r="6" spans="2:5" ht="16.149999999999999" customHeight="1" x14ac:dyDescent="0.25">
      <c r="B6" s="22" t="s">
        <v>110</v>
      </c>
      <c r="C6" s="8"/>
      <c r="D6" s="8"/>
    </row>
    <row r="7" spans="2:5" ht="16.149999999999999" customHeight="1" x14ac:dyDescent="0.25">
      <c r="B7" s="300" t="s">
        <v>311</v>
      </c>
      <c r="C7" s="19"/>
      <c r="D7" s="8"/>
    </row>
    <row r="8" spans="2:5" ht="16.149999999999999" customHeight="1" x14ac:dyDescent="0.25">
      <c r="B8" s="43" t="s">
        <v>107</v>
      </c>
      <c r="C8" s="44"/>
      <c r="D8" s="45" t="str">
        <f>'IF RM1'!D7</f>
        <v>(31. 12. 2021)</v>
      </c>
    </row>
    <row r="9" spans="2:5" ht="16.149999999999999" customHeight="1" x14ac:dyDescent="0.25">
      <c r="B9" s="18"/>
      <c r="C9" s="19"/>
      <c r="D9" s="8"/>
    </row>
    <row r="10" spans="2:5" x14ac:dyDescent="0.25">
      <c r="B10" s="9"/>
      <c r="C10" s="9"/>
    </row>
    <row r="11" spans="2:5" ht="15.75" thickBot="1" x14ac:dyDescent="0.3">
      <c r="B11" s="10"/>
      <c r="C11" s="11"/>
    </row>
    <row r="12" spans="2:5" ht="30" x14ac:dyDescent="0.25">
      <c r="B12" s="118"/>
      <c r="C12" s="119" t="s">
        <v>321</v>
      </c>
      <c r="D12" s="422" t="s">
        <v>280</v>
      </c>
    </row>
    <row r="13" spans="2:5" ht="15.75" thickBot="1" x14ac:dyDescent="0.3">
      <c r="B13" s="120"/>
      <c r="C13" s="121" t="s">
        <v>265</v>
      </c>
      <c r="D13" s="423"/>
    </row>
    <row r="14" spans="2:5" x14ac:dyDescent="0.25">
      <c r="B14" s="112">
        <v>1</v>
      </c>
      <c r="C14" s="389" t="s">
        <v>401</v>
      </c>
      <c r="D14" s="390">
        <v>0</v>
      </c>
    </row>
    <row r="15" spans="2:5" x14ac:dyDescent="0.25">
      <c r="B15" s="115">
        <v>2</v>
      </c>
      <c r="C15" s="391" t="s">
        <v>402</v>
      </c>
      <c r="D15" s="410">
        <v>5</v>
      </c>
    </row>
    <row r="16" spans="2:5" x14ac:dyDescent="0.25">
      <c r="B16" s="115">
        <v>3</v>
      </c>
      <c r="C16" s="391" t="s">
        <v>403</v>
      </c>
      <c r="D16" s="410">
        <v>52</v>
      </c>
    </row>
    <row r="17" spans="2:4" x14ac:dyDescent="0.25">
      <c r="B17" s="115">
        <v>4</v>
      </c>
      <c r="C17" s="392" t="s">
        <v>428</v>
      </c>
      <c r="D17" s="407">
        <v>53</v>
      </c>
    </row>
    <row r="18" spans="2:4" x14ac:dyDescent="0.25">
      <c r="B18" s="115">
        <v>5</v>
      </c>
      <c r="C18" s="392" t="s">
        <v>429</v>
      </c>
      <c r="D18" s="407">
        <v>0</v>
      </c>
    </row>
    <row r="19" spans="2:4" x14ac:dyDescent="0.25">
      <c r="B19" s="405">
        <v>6</v>
      </c>
      <c r="C19" s="1" t="s">
        <v>430</v>
      </c>
      <c r="D19" s="408">
        <v>0</v>
      </c>
    </row>
    <row r="20" spans="2:4" ht="15.75" thickBot="1" x14ac:dyDescent="0.3">
      <c r="B20" s="406">
        <v>7</v>
      </c>
      <c r="C20" s="124" t="s">
        <v>431</v>
      </c>
      <c r="D20" s="409">
        <v>6</v>
      </c>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topLeftCell="A5" workbookViewId="0">
      <selection activeCell="D12" sqref="D12"/>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88" t="str">
        <f>+Přehled!B2</f>
        <v>Colosseum a.s.</v>
      </c>
      <c r="D2" s="306" t="s">
        <v>308</v>
      </c>
    </row>
    <row r="3" spans="2:5" ht="10.15" customHeight="1" x14ac:dyDescent="0.25"/>
    <row r="4" spans="2:5" ht="19.149999999999999" customHeight="1" x14ac:dyDescent="0.25">
      <c r="B4" s="309" t="s">
        <v>98</v>
      </c>
      <c r="C4" s="53"/>
      <c r="D4" s="48"/>
    </row>
    <row r="5" spans="2:5" ht="20.100000000000001" customHeight="1" x14ac:dyDescent="0.25">
      <c r="B5" s="424" t="s">
        <v>366</v>
      </c>
      <c r="C5" s="424"/>
      <c r="D5" s="424"/>
    </row>
    <row r="6" spans="2:5" ht="20.100000000000001" customHeight="1" x14ac:dyDescent="0.25">
      <c r="B6" s="300" t="s">
        <v>311</v>
      </c>
      <c r="C6" s="19"/>
      <c r="D6" s="8"/>
    </row>
    <row r="7" spans="2:5" ht="20.100000000000001" customHeight="1" x14ac:dyDescent="0.25">
      <c r="B7" s="43" t="s">
        <v>107</v>
      </c>
      <c r="C7" s="44"/>
      <c r="D7" s="45" t="str">
        <f>'IF RM1'!D7</f>
        <v>(31. 12. 2021)</v>
      </c>
    </row>
    <row r="8" spans="2:5" ht="20.100000000000001" customHeight="1" thickBot="1" x14ac:dyDescent="0.3">
      <c r="B8" s="8"/>
      <c r="C8" s="8"/>
      <c r="D8" s="8"/>
    </row>
    <row r="9" spans="2:5" x14ac:dyDescent="0.25">
      <c r="B9" s="9"/>
      <c r="C9" s="9"/>
      <c r="D9" s="90" t="s">
        <v>5</v>
      </c>
      <c r="E9" s="104" t="s">
        <v>6</v>
      </c>
    </row>
    <row r="10" spans="2:5" ht="15.75" thickBot="1" x14ac:dyDescent="0.3">
      <c r="B10" s="10"/>
      <c r="C10" s="11"/>
      <c r="D10" s="125" t="s">
        <v>78</v>
      </c>
      <c r="E10" s="105" t="s">
        <v>272</v>
      </c>
    </row>
    <row r="11" spans="2:5" ht="14.45" customHeight="1" x14ac:dyDescent="0.25">
      <c r="B11" s="118"/>
      <c r="C11" s="126" t="s">
        <v>99</v>
      </c>
      <c r="D11" s="127"/>
      <c r="E11" s="426" t="s">
        <v>353</v>
      </c>
    </row>
    <row r="12" spans="2:5" ht="409.5" x14ac:dyDescent="0.25">
      <c r="B12" s="115">
        <v>1</v>
      </c>
      <c r="C12" s="35" t="s">
        <v>283</v>
      </c>
      <c r="D12" s="411" t="s">
        <v>433</v>
      </c>
      <c r="E12" s="427"/>
    </row>
    <row r="13" spans="2:5" ht="14.45" customHeight="1" x14ac:dyDescent="0.25">
      <c r="B13" s="128"/>
      <c r="C13" s="65" t="s">
        <v>100</v>
      </c>
      <c r="D13" s="129"/>
      <c r="E13" s="428" t="s">
        <v>354</v>
      </c>
    </row>
    <row r="14" spans="2:5" ht="14.45" customHeight="1" x14ac:dyDescent="0.25">
      <c r="B14" s="115">
        <v>2</v>
      </c>
      <c r="C14" s="6" t="s">
        <v>307</v>
      </c>
      <c r="D14" s="375" t="s">
        <v>404</v>
      </c>
      <c r="E14" s="429"/>
    </row>
    <row r="15" spans="2:5" x14ac:dyDescent="0.25">
      <c r="B15" s="115">
        <v>3</v>
      </c>
      <c r="C15" s="6" t="s">
        <v>108</v>
      </c>
      <c r="D15" s="123"/>
      <c r="E15" s="429"/>
    </row>
    <row r="16" spans="2:5" ht="15.75" thickBot="1" x14ac:dyDescent="0.3">
      <c r="B16" s="116">
        <v>4</v>
      </c>
      <c r="C16" s="130" t="s">
        <v>109</v>
      </c>
      <c r="D16" s="131"/>
      <c r="E16" s="430"/>
    </row>
    <row r="17" spans="2:4" ht="18.600000000000001" customHeight="1" x14ac:dyDescent="0.25"/>
    <row r="18" spans="2:4" ht="35.450000000000003" customHeight="1" x14ac:dyDescent="0.25">
      <c r="B18" s="425" t="s">
        <v>355</v>
      </c>
      <c r="C18" s="425"/>
      <c r="D18" s="425"/>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opLeftCell="A34" workbookViewId="0">
      <selection activeCell="D23" sqref="D23"/>
    </sheetView>
  </sheetViews>
  <sheetFormatPr defaultColWidth="11" defaultRowHeight="15" x14ac:dyDescent="0.25"/>
  <cols>
    <col min="1" max="1" width="3.7109375" style="3" customWidth="1"/>
    <col min="2" max="2" width="7.42578125" style="7" customWidth="1"/>
    <col min="3" max="3" width="86" customWidth="1"/>
    <col min="4" max="4" width="18.5703125" customWidth="1"/>
    <col min="5" max="5" width="42.85546875" customWidth="1"/>
    <col min="6" max="6" width="22.28515625" style="3" customWidth="1"/>
    <col min="7" max="16384" width="11" style="3"/>
  </cols>
  <sheetData>
    <row r="1" spans="2:6" ht="10.15" customHeight="1" x14ac:dyDescent="0.25">
      <c r="B1" s="36"/>
      <c r="F1"/>
    </row>
    <row r="2" spans="2:6" ht="15.75" x14ac:dyDescent="0.25">
      <c r="B2" s="88" t="str">
        <f>+Přehled!B2</f>
        <v>Colosseum a.s.</v>
      </c>
      <c r="D2" s="88"/>
      <c r="E2" s="306" t="s">
        <v>308</v>
      </c>
      <c r="F2"/>
    </row>
    <row r="3" spans="2:6" ht="10.15" customHeight="1" x14ac:dyDescent="0.25">
      <c r="B3" s="36"/>
      <c r="F3"/>
    </row>
    <row r="4" spans="2:6" ht="20.100000000000001" customHeight="1" x14ac:dyDescent="0.25">
      <c r="B4" s="308" t="s">
        <v>338</v>
      </c>
      <c r="C4" s="47"/>
      <c r="D4" s="47"/>
      <c r="E4" s="67"/>
      <c r="F4"/>
    </row>
    <row r="5" spans="2:6" ht="34.9" customHeight="1" x14ac:dyDescent="0.25">
      <c r="B5" s="421" t="s">
        <v>367</v>
      </c>
      <c r="C5" s="434"/>
      <c r="D5" s="434"/>
      <c r="E5" s="434"/>
      <c r="F5"/>
    </row>
    <row r="6" spans="2:6" ht="16.149999999999999" customHeight="1" x14ac:dyDescent="0.25">
      <c r="B6" s="300" t="s">
        <v>311</v>
      </c>
      <c r="C6" s="15"/>
      <c r="D6" s="15"/>
      <c r="F6" s="83"/>
    </row>
    <row r="7" spans="2:6" ht="17.45" customHeight="1" x14ac:dyDescent="0.25">
      <c r="B7" s="43" t="s">
        <v>107</v>
      </c>
      <c r="C7" s="44"/>
      <c r="D7" s="108"/>
      <c r="E7" s="45" t="str">
        <f>'IF RM1'!D7</f>
        <v>(31. 12. 2021)</v>
      </c>
    </row>
    <row r="8" spans="2:6" x14ac:dyDescent="0.25">
      <c r="B8" s="18"/>
      <c r="E8" s="3"/>
    </row>
    <row r="9" spans="2:6" ht="15.75" thickBot="1" x14ac:dyDescent="0.3">
      <c r="B9" s="18"/>
      <c r="D9" s="102" t="s">
        <v>279</v>
      </c>
      <c r="E9" s="102"/>
    </row>
    <row r="10" spans="2:6" x14ac:dyDescent="0.25">
      <c r="B10" s="4"/>
      <c r="D10" s="132" t="s">
        <v>151</v>
      </c>
      <c r="E10" s="133" t="s">
        <v>152</v>
      </c>
    </row>
    <row r="11" spans="2:6" ht="45.75" thickBot="1" x14ac:dyDescent="0.3">
      <c r="B11" s="4"/>
      <c r="C11" s="4"/>
      <c r="D11" s="134" t="s">
        <v>153</v>
      </c>
      <c r="E11" s="135" t="s">
        <v>154</v>
      </c>
    </row>
    <row r="12" spans="2:6" s="5" customFormat="1" ht="18" customHeight="1" thickBot="1" x14ac:dyDescent="0.3">
      <c r="B12" s="431" t="s">
        <v>155</v>
      </c>
      <c r="C12" s="432"/>
      <c r="D12" s="432"/>
      <c r="E12" s="433"/>
    </row>
    <row r="13" spans="2:6" x14ac:dyDescent="0.25">
      <c r="B13" s="228">
        <v>1</v>
      </c>
      <c r="C13" s="229" t="s">
        <v>156</v>
      </c>
      <c r="D13" s="385">
        <f>D14</f>
        <v>22302063</v>
      </c>
      <c r="E13" s="114"/>
    </row>
    <row r="14" spans="2:6" x14ac:dyDescent="0.25">
      <c r="B14" s="230">
        <v>2</v>
      </c>
      <c r="C14" s="231" t="s">
        <v>157</v>
      </c>
      <c r="D14" s="386">
        <f>D15</f>
        <v>22302063</v>
      </c>
      <c r="E14" s="136"/>
    </row>
    <row r="15" spans="2:6" x14ac:dyDescent="0.25">
      <c r="B15" s="230">
        <v>3</v>
      </c>
      <c r="C15" s="231" t="s">
        <v>158</v>
      </c>
      <c r="D15" s="386">
        <f>D16+D17+D18+D23+D24</f>
        <v>22302063</v>
      </c>
      <c r="E15" s="136"/>
    </row>
    <row r="16" spans="2:6" x14ac:dyDescent="0.25">
      <c r="B16" s="115">
        <v>4</v>
      </c>
      <c r="C16" s="6" t="s">
        <v>159</v>
      </c>
      <c r="D16" s="386">
        <v>27000000</v>
      </c>
      <c r="E16" s="136" t="s">
        <v>419</v>
      </c>
    </row>
    <row r="17" spans="2:5" x14ac:dyDescent="0.25">
      <c r="B17" s="115">
        <v>5</v>
      </c>
      <c r="C17" s="6" t="s">
        <v>160</v>
      </c>
      <c r="D17" s="386">
        <v>221151</v>
      </c>
      <c r="E17" s="136" t="s">
        <v>420</v>
      </c>
    </row>
    <row r="18" spans="2:5" x14ac:dyDescent="0.25">
      <c r="B18" s="115">
        <v>6</v>
      </c>
      <c r="C18" s="6" t="s">
        <v>161</v>
      </c>
      <c r="D18" s="386">
        <v>-18047851</v>
      </c>
      <c r="E18" s="136" t="s">
        <v>421</v>
      </c>
    </row>
    <row r="19" spans="2:5" x14ac:dyDescent="0.25">
      <c r="B19" s="115">
        <v>7</v>
      </c>
      <c r="C19" s="6" t="s">
        <v>162</v>
      </c>
      <c r="D19" s="386"/>
      <c r="E19" s="136"/>
    </row>
    <row r="20" spans="2:5" x14ac:dyDescent="0.25">
      <c r="B20" s="115">
        <v>8</v>
      </c>
      <c r="C20" s="6" t="s">
        <v>163</v>
      </c>
      <c r="D20" s="386"/>
      <c r="E20" s="136"/>
    </row>
    <row r="21" spans="2:5" x14ac:dyDescent="0.25">
      <c r="B21" s="115">
        <v>9</v>
      </c>
      <c r="C21" s="6" t="s">
        <v>164</v>
      </c>
      <c r="D21" s="386"/>
      <c r="E21" s="136"/>
    </row>
    <row r="22" spans="2:5" x14ac:dyDescent="0.25">
      <c r="B22" s="115">
        <v>10</v>
      </c>
      <c r="C22" s="6" t="s">
        <v>165</v>
      </c>
      <c r="D22" s="386"/>
      <c r="E22" s="136"/>
    </row>
    <row r="23" spans="2:5" x14ac:dyDescent="0.25">
      <c r="B23" s="115">
        <v>11</v>
      </c>
      <c r="C23" s="6" t="s">
        <v>163</v>
      </c>
      <c r="D23" s="386">
        <v>31849731</v>
      </c>
      <c r="E23" s="397"/>
    </row>
    <row r="24" spans="2:5" x14ac:dyDescent="0.25">
      <c r="B24" s="115">
        <v>12</v>
      </c>
      <c r="C24" s="6" t="s">
        <v>166</v>
      </c>
      <c r="D24" s="386">
        <f>D29</f>
        <v>-18720968</v>
      </c>
      <c r="E24" s="136"/>
    </row>
    <row r="25" spans="2:5" x14ac:dyDescent="0.25">
      <c r="B25" s="115">
        <v>13</v>
      </c>
      <c r="C25" s="232" t="s">
        <v>167</v>
      </c>
      <c r="D25" s="386"/>
      <c r="E25" s="136"/>
    </row>
    <row r="26" spans="2:5" x14ac:dyDescent="0.25">
      <c r="B26" s="115">
        <v>14</v>
      </c>
      <c r="C26" s="233" t="s">
        <v>168</v>
      </c>
      <c r="D26" s="386"/>
      <c r="E26" s="136"/>
    </row>
    <row r="27" spans="2:5" x14ac:dyDescent="0.25">
      <c r="B27" s="115">
        <v>15</v>
      </c>
      <c r="C27" s="233" t="s">
        <v>169</v>
      </c>
      <c r="D27" s="386"/>
      <c r="E27" s="136"/>
    </row>
    <row r="28" spans="2:5" x14ac:dyDescent="0.25">
      <c r="B28" s="115">
        <v>16</v>
      </c>
      <c r="C28" s="233" t="s">
        <v>170</v>
      </c>
      <c r="D28" s="386"/>
      <c r="E28" s="136"/>
    </row>
    <row r="29" spans="2:5" x14ac:dyDescent="0.25">
      <c r="B29" s="115">
        <v>17</v>
      </c>
      <c r="C29" s="232" t="s">
        <v>171</v>
      </c>
      <c r="D29" s="386">
        <v>-18720968</v>
      </c>
      <c r="E29" s="136" t="s">
        <v>422</v>
      </c>
    </row>
    <row r="30" spans="2:5" x14ac:dyDescent="0.25">
      <c r="B30" s="115">
        <v>18</v>
      </c>
      <c r="C30" s="232" t="s">
        <v>172</v>
      </c>
      <c r="D30" s="386"/>
      <c r="E30" s="136"/>
    </row>
    <row r="31" spans="2:5" x14ac:dyDescent="0.25">
      <c r="B31" s="115">
        <v>19</v>
      </c>
      <c r="C31" s="232" t="s">
        <v>173</v>
      </c>
      <c r="D31" s="386"/>
      <c r="E31" s="136"/>
    </row>
    <row r="32" spans="2:5" ht="30" x14ac:dyDescent="0.25">
      <c r="B32" s="115">
        <v>20</v>
      </c>
      <c r="C32" s="234" t="s">
        <v>174</v>
      </c>
      <c r="D32" s="387"/>
      <c r="E32" s="235"/>
    </row>
    <row r="33" spans="2:5" x14ac:dyDescent="0.25">
      <c r="B33" s="115">
        <v>21</v>
      </c>
      <c r="C33" s="234" t="s">
        <v>175</v>
      </c>
      <c r="D33" s="387"/>
      <c r="E33" s="235"/>
    </row>
    <row r="34" spans="2:5" ht="30" x14ac:dyDescent="0.25">
      <c r="B34" s="115">
        <v>22</v>
      </c>
      <c r="C34" s="234" t="s">
        <v>176</v>
      </c>
      <c r="D34" s="387"/>
      <c r="E34" s="235"/>
    </row>
    <row r="35" spans="2:5" ht="30" x14ac:dyDescent="0.25">
      <c r="B35" s="115">
        <v>23</v>
      </c>
      <c r="C35" s="236" t="s">
        <v>177</v>
      </c>
      <c r="D35" s="386"/>
      <c r="E35" s="136"/>
    </row>
    <row r="36" spans="2:5" ht="30" x14ac:dyDescent="0.25">
      <c r="B36" s="115">
        <v>24</v>
      </c>
      <c r="C36" s="236" t="s">
        <v>178</v>
      </c>
      <c r="D36" s="386"/>
      <c r="E36" s="136"/>
    </row>
    <row r="37" spans="2:5" x14ac:dyDescent="0.25">
      <c r="B37" s="115">
        <v>25</v>
      </c>
      <c r="C37" s="236" t="s">
        <v>179</v>
      </c>
      <c r="D37" s="386"/>
      <c r="E37" s="136"/>
    </row>
    <row r="38" spans="2:5" x14ac:dyDescent="0.25">
      <c r="B38" s="115">
        <v>26</v>
      </c>
      <c r="C38" s="236" t="s">
        <v>180</v>
      </c>
      <c r="D38" s="386"/>
      <c r="E38" s="136"/>
    </row>
    <row r="39" spans="2:5" x14ac:dyDescent="0.25">
      <c r="B39" s="115">
        <v>27</v>
      </c>
      <c r="C39" s="237" t="s">
        <v>181</v>
      </c>
      <c r="D39" s="386"/>
      <c r="E39" s="136"/>
    </row>
    <row r="40" spans="2:5" x14ac:dyDescent="0.25">
      <c r="B40" s="115">
        <v>28</v>
      </c>
      <c r="C40" s="238" t="s">
        <v>182</v>
      </c>
      <c r="D40" s="386"/>
      <c r="E40" s="136"/>
    </row>
    <row r="41" spans="2:5" x14ac:dyDescent="0.25">
      <c r="B41" s="115">
        <v>29</v>
      </c>
      <c r="C41" s="35" t="s">
        <v>183</v>
      </c>
      <c r="D41" s="386"/>
      <c r="E41" s="136"/>
    </row>
    <row r="42" spans="2:5" x14ac:dyDescent="0.25">
      <c r="B42" s="115">
        <v>30</v>
      </c>
      <c r="C42" s="35" t="s">
        <v>160</v>
      </c>
      <c r="D42" s="386"/>
      <c r="E42" s="136"/>
    </row>
    <row r="43" spans="2:5" x14ac:dyDescent="0.25">
      <c r="B43" s="115">
        <v>31</v>
      </c>
      <c r="C43" s="35" t="s">
        <v>184</v>
      </c>
      <c r="D43" s="386"/>
      <c r="E43" s="136"/>
    </row>
    <row r="44" spans="2:5" x14ac:dyDescent="0.25">
      <c r="B44" s="115">
        <v>32</v>
      </c>
      <c r="C44" s="236" t="s">
        <v>185</v>
      </c>
      <c r="D44" s="386"/>
      <c r="E44" s="136"/>
    </row>
    <row r="45" spans="2:5" x14ac:dyDescent="0.25">
      <c r="B45" s="115">
        <v>33</v>
      </c>
      <c r="C45" s="239" t="s">
        <v>186</v>
      </c>
      <c r="D45" s="386"/>
      <c r="E45" s="136"/>
    </row>
    <row r="46" spans="2:5" x14ac:dyDescent="0.25">
      <c r="B46" s="115">
        <v>34</v>
      </c>
      <c r="C46" s="239" t="s">
        <v>187</v>
      </c>
      <c r="D46" s="386"/>
      <c r="E46" s="136"/>
    </row>
    <row r="47" spans="2:5" x14ac:dyDescent="0.25">
      <c r="B47" s="115">
        <v>35</v>
      </c>
      <c r="C47" s="239" t="s">
        <v>188</v>
      </c>
      <c r="D47" s="386"/>
      <c r="E47" s="136"/>
    </row>
    <row r="48" spans="2:5" ht="30" x14ac:dyDescent="0.25">
      <c r="B48" s="115">
        <v>36</v>
      </c>
      <c r="C48" s="236" t="s">
        <v>189</v>
      </c>
      <c r="D48" s="386"/>
      <c r="E48" s="136"/>
    </row>
    <row r="49" spans="2:5" ht="30" x14ac:dyDescent="0.25">
      <c r="B49" s="115">
        <v>37</v>
      </c>
      <c r="C49" s="236" t="s">
        <v>190</v>
      </c>
      <c r="D49" s="386"/>
      <c r="E49" s="136"/>
    </row>
    <row r="50" spans="2:5" x14ac:dyDescent="0.25">
      <c r="B50" s="115">
        <v>38</v>
      </c>
      <c r="C50" s="236" t="s">
        <v>180</v>
      </c>
      <c r="D50" s="386"/>
      <c r="E50" s="136"/>
    </row>
    <row r="51" spans="2:5" x14ac:dyDescent="0.25">
      <c r="B51" s="115">
        <v>39</v>
      </c>
      <c r="C51" s="237" t="s">
        <v>191</v>
      </c>
      <c r="D51" s="386"/>
      <c r="E51" s="136"/>
    </row>
    <row r="52" spans="2:5" x14ac:dyDescent="0.25">
      <c r="B52" s="115">
        <v>40</v>
      </c>
      <c r="C52" s="238" t="s">
        <v>192</v>
      </c>
      <c r="D52" s="386"/>
      <c r="E52" s="136"/>
    </row>
    <row r="53" spans="2:5" x14ac:dyDescent="0.25">
      <c r="B53" s="115">
        <v>41</v>
      </c>
      <c r="C53" s="35" t="s">
        <v>183</v>
      </c>
      <c r="D53" s="386"/>
      <c r="E53" s="136"/>
    </row>
    <row r="54" spans="2:5" x14ac:dyDescent="0.25">
      <c r="B54" s="115">
        <v>42</v>
      </c>
      <c r="C54" s="35" t="s">
        <v>160</v>
      </c>
      <c r="D54" s="386"/>
      <c r="E54" s="136"/>
    </row>
    <row r="55" spans="2:5" x14ac:dyDescent="0.25">
      <c r="B55" s="115">
        <v>43</v>
      </c>
      <c r="C55" s="35" t="s">
        <v>193</v>
      </c>
      <c r="D55" s="386"/>
      <c r="E55" s="136"/>
    </row>
    <row r="56" spans="2:5" x14ac:dyDescent="0.25">
      <c r="B56" s="115">
        <v>44</v>
      </c>
      <c r="C56" s="236" t="s">
        <v>194</v>
      </c>
      <c r="D56" s="386"/>
      <c r="E56" s="136"/>
    </row>
    <row r="57" spans="2:5" x14ac:dyDescent="0.25">
      <c r="B57" s="115">
        <v>45</v>
      </c>
      <c r="C57" s="239" t="s">
        <v>195</v>
      </c>
      <c r="D57" s="386"/>
      <c r="E57" s="136"/>
    </row>
    <row r="58" spans="2:5" x14ac:dyDescent="0.25">
      <c r="B58" s="115">
        <v>46</v>
      </c>
      <c r="C58" s="239" t="s">
        <v>196</v>
      </c>
      <c r="D58" s="386"/>
      <c r="E58" s="136"/>
    </row>
    <row r="59" spans="2:5" x14ac:dyDescent="0.25">
      <c r="B59" s="115">
        <v>47</v>
      </c>
      <c r="C59" s="239" t="s">
        <v>197</v>
      </c>
      <c r="D59" s="386"/>
      <c r="E59" s="136"/>
    </row>
    <row r="60" spans="2:5" ht="30" x14ac:dyDescent="0.25">
      <c r="B60" s="115">
        <v>48</v>
      </c>
      <c r="C60" s="236" t="s">
        <v>198</v>
      </c>
      <c r="D60" s="386"/>
      <c r="E60" s="136"/>
    </row>
    <row r="61" spans="2:5" ht="30" x14ac:dyDescent="0.25">
      <c r="B61" s="115">
        <v>49</v>
      </c>
      <c r="C61" s="236" t="s">
        <v>199</v>
      </c>
      <c r="D61" s="386"/>
      <c r="E61" s="136"/>
    </row>
    <row r="62" spans="2:5" ht="15.75" thickBot="1" x14ac:dyDescent="0.3">
      <c r="B62" s="116">
        <v>50</v>
      </c>
      <c r="C62" s="240" t="s">
        <v>200</v>
      </c>
      <c r="D62" s="388"/>
      <c r="E62" s="241"/>
    </row>
    <row r="63" spans="2:5" x14ac:dyDescent="0.25">
      <c r="B63" s="51"/>
      <c r="C63" s="52"/>
      <c r="D63" s="52"/>
      <c r="E63" s="52"/>
    </row>
    <row r="66" spans="2:2" x14ac:dyDescent="0.25">
      <c r="B66"/>
    </row>
    <row r="67" spans="2:2" x14ac:dyDescent="0.25">
      <c r="B67"/>
    </row>
    <row r="68" spans="2:2" x14ac:dyDescent="0.25">
      <c r="B68"/>
    </row>
    <row r="69" spans="2:2" x14ac:dyDescent="0.25">
      <c r="B69"/>
    </row>
    <row r="70" spans="2:2" ht="13.15" customHeight="1" x14ac:dyDescent="0.25">
      <c r="B70"/>
    </row>
    <row r="71" spans="2:2" ht="13.15" customHeight="1"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4"/>
  <sheetViews>
    <sheetView showGridLines="0" topLeftCell="A19" workbookViewId="0">
      <selection activeCell="D36" sqref="D36"/>
    </sheetView>
  </sheetViews>
  <sheetFormatPr defaultColWidth="11" defaultRowHeight="12.75" x14ac:dyDescent="0.2"/>
  <cols>
    <col min="1" max="1" width="3.7109375" style="311" customWidth="1"/>
    <col min="2" max="2" width="7" style="311" customWidth="1"/>
    <col min="3" max="3" width="47.7109375" style="311" customWidth="1"/>
    <col min="4" max="4" width="42.42578125" style="311" customWidth="1"/>
    <col min="5" max="5" width="33.7109375" style="311" customWidth="1"/>
    <col min="6" max="6" width="29.7109375" style="311" customWidth="1"/>
    <col min="7" max="7" width="25" style="311" customWidth="1"/>
    <col min="8" max="16384" width="11" style="311"/>
  </cols>
  <sheetData>
    <row r="1" spans="2:7" ht="10.15" customHeight="1" x14ac:dyDescent="0.2"/>
    <row r="2" spans="2:7" ht="15.75" x14ac:dyDescent="0.25">
      <c r="B2" s="312" t="str">
        <f>+Přehled!B2</f>
        <v>Colosseum a.s.</v>
      </c>
      <c r="D2" s="312"/>
      <c r="F2" s="306" t="s">
        <v>308</v>
      </c>
    </row>
    <row r="3" spans="2:7" ht="10.15" customHeight="1" x14ac:dyDescent="0.2"/>
    <row r="4" spans="2:7" ht="15.75" x14ac:dyDescent="0.25">
      <c r="B4" s="66" t="s">
        <v>254</v>
      </c>
      <c r="C4" s="313"/>
      <c r="D4" s="313"/>
      <c r="E4" s="313"/>
      <c r="F4" s="314"/>
      <c r="G4" s="71"/>
    </row>
    <row r="5" spans="2:7" ht="34.35" customHeight="1" x14ac:dyDescent="0.25">
      <c r="B5" s="436" t="s">
        <v>368</v>
      </c>
      <c r="C5" s="436"/>
      <c r="D5" s="436"/>
      <c r="E5" s="436"/>
      <c r="F5" s="436"/>
      <c r="G5" s="71"/>
    </row>
    <row r="6" spans="2:7" ht="16.149999999999999" customHeight="1" x14ac:dyDescent="0.25">
      <c r="B6" s="315" t="s">
        <v>311</v>
      </c>
      <c r="C6" s="19"/>
      <c r="E6" s="71"/>
      <c r="G6" s="71"/>
    </row>
    <row r="7" spans="2:7" ht="16.149999999999999" customHeight="1" x14ac:dyDescent="0.2">
      <c r="B7" s="316" t="s">
        <v>295</v>
      </c>
      <c r="C7" s="316"/>
      <c r="D7" s="316"/>
      <c r="E7" s="316"/>
      <c r="F7" s="316"/>
    </row>
    <row r="8" spans="2:7" ht="16.149999999999999" customHeight="1" x14ac:dyDescent="0.2">
      <c r="B8" s="352" t="s">
        <v>316</v>
      </c>
      <c r="C8" s="317"/>
      <c r="D8" s="317"/>
      <c r="E8" s="317"/>
      <c r="F8" s="317"/>
    </row>
    <row r="9" spans="2:7" ht="16.149999999999999" customHeight="1" x14ac:dyDescent="0.25">
      <c r="B9" s="318" t="s">
        <v>107</v>
      </c>
      <c r="C9" s="319"/>
      <c r="D9" s="319"/>
      <c r="E9" s="108"/>
      <c r="F9" s="45" t="str">
        <f>'IF RM1'!D7</f>
        <v>(31. 12. 2021)</v>
      </c>
    </row>
    <row r="10" spans="2:7" ht="15" x14ac:dyDescent="0.25">
      <c r="B10" s="317"/>
      <c r="C10" s="71"/>
      <c r="D10" s="317"/>
      <c r="E10" s="317"/>
      <c r="F10" s="317"/>
    </row>
    <row r="11" spans="2:7" ht="15.75" thickBot="1" x14ac:dyDescent="0.3">
      <c r="B11" s="317"/>
      <c r="C11" s="71"/>
      <c r="D11" s="317"/>
      <c r="E11" s="320" t="s">
        <v>279</v>
      </c>
      <c r="F11" s="317"/>
    </row>
    <row r="12" spans="2:7" ht="15" x14ac:dyDescent="0.25">
      <c r="B12" s="321"/>
      <c r="C12" s="322"/>
      <c r="D12" s="323" t="s">
        <v>5</v>
      </c>
      <c r="E12" s="355" t="s">
        <v>6</v>
      </c>
      <c r="F12" s="324" t="s">
        <v>7</v>
      </c>
    </row>
    <row r="13" spans="2:7" ht="30" x14ac:dyDescent="0.25">
      <c r="B13" s="321"/>
      <c r="C13" s="325"/>
      <c r="D13" s="326" t="s">
        <v>201</v>
      </c>
      <c r="E13" s="356" t="s">
        <v>202</v>
      </c>
      <c r="F13" s="327" t="s">
        <v>356</v>
      </c>
    </row>
    <row r="14" spans="2:7" ht="15.75" thickBot="1" x14ac:dyDescent="0.3">
      <c r="B14" s="321"/>
      <c r="C14" s="325"/>
      <c r="D14" s="328" t="s">
        <v>203</v>
      </c>
      <c r="E14" s="357" t="s">
        <v>203</v>
      </c>
      <c r="F14" s="329"/>
    </row>
    <row r="15" spans="2:7" ht="16.5" customHeight="1" thickBot="1" x14ac:dyDescent="0.25">
      <c r="B15" s="437" t="s">
        <v>204</v>
      </c>
      <c r="C15" s="438"/>
      <c r="D15" s="438"/>
      <c r="E15" s="438"/>
      <c r="F15" s="439"/>
    </row>
    <row r="16" spans="2:7" ht="15" x14ac:dyDescent="0.2">
      <c r="B16" s="330">
        <v>1</v>
      </c>
      <c r="C16" s="331" t="s">
        <v>408</v>
      </c>
      <c r="D16" s="378">
        <v>137954529</v>
      </c>
      <c r="E16" s="349"/>
      <c r="F16" s="364"/>
    </row>
    <row r="17" spans="2:6" ht="15" x14ac:dyDescent="0.2">
      <c r="B17" s="332">
        <v>2</v>
      </c>
      <c r="C17" s="333" t="s">
        <v>409</v>
      </c>
      <c r="D17" s="379">
        <f>4547552-3414500</f>
        <v>1133052</v>
      </c>
      <c r="E17" s="350"/>
      <c r="F17" s="344"/>
    </row>
    <row r="18" spans="2:6" ht="15" x14ac:dyDescent="0.2">
      <c r="B18" s="332">
        <v>3</v>
      </c>
      <c r="C18" s="333" t="s">
        <v>410</v>
      </c>
      <c r="D18" s="379">
        <f>D25-D16-D17-D19</f>
        <v>58543359</v>
      </c>
      <c r="E18" s="350"/>
      <c r="F18" s="336"/>
    </row>
    <row r="19" spans="2:6" ht="15" x14ac:dyDescent="0.2">
      <c r="B19" s="332">
        <v>4</v>
      </c>
      <c r="C19" s="333" t="s">
        <v>411</v>
      </c>
      <c r="D19" s="379">
        <v>319242</v>
      </c>
      <c r="E19" s="350"/>
      <c r="F19" s="335"/>
    </row>
    <row r="20" spans="2:6" ht="15" x14ac:dyDescent="0.2">
      <c r="B20" s="332"/>
      <c r="C20" s="333"/>
      <c r="D20" s="379"/>
      <c r="E20" s="350"/>
      <c r="F20" s="335"/>
    </row>
    <row r="21" spans="2:6" ht="15" x14ac:dyDescent="0.2">
      <c r="B21" s="332"/>
      <c r="C21" s="337"/>
      <c r="D21" s="379"/>
      <c r="E21" s="350"/>
      <c r="F21" s="335"/>
    </row>
    <row r="22" spans="2:6" ht="15" x14ac:dyDescent="0.2">
      <c r="B22" s="332"/>
      <c r="C22" s="337"/>
      <c r="D22" s="379"/>
      <c r="E22" s="350"/>
      <c r="F22" s="335"/>
    </row>
    <row r="23" spans="2:6" ht="15" x14ac:dyDescent="0.2">
      <c r="B23" s="332"/>
      <c r="C23" s="337"/>
      <c r="D23" s="379"/>
      <c r="E23" s="350"/>
      <c r="F23" s="335"/>
    </row>
    <row r="24" spans="2:6" ht="15" x14ac:dyDescent="0.2">
      <c r="B24" s="332"/>
      <c r="C24" s="333"/>
      <c r="D24" s="379"/>
      <c r="E24" s="350"/>
      <c r="F24" s="335"/>
    </row>
    <row r="25" spans="2:6" ht="15.75" thickBot="1" x14ac:dyDescent="0.25">
      <c r="B25" s="338" t="s">
        <v>11</v>
      </c>
      <c r="C25" s="339" t="s">
        <v>205</v>
      </c>
      <c r="D25" s="379">
        <v>197950182</v>
      </c>
      <c r="E25" s="351"/>
      <c r="F25" s="340"/>
    </row>
    <row r="26" spans="2:6" ht="16.5" customHeight="1" thickBot="1" x14ac:dyDescent="0.25">
      <c r="B26" s="437" t="s">
        <v>206</v>
      </c>
      <c r="C26" s="438"/>
      <c r="D26" s="438"/>
      <c r="E26" s="438"/>
      <c r="F26" s="439"/>
    </row>
    <row r="27" spans="2:6" ht="15" x14ac:dyDescent="0.2">
      <c r="B27" s="341">
        <v>1</v>
      </c>
      <c r="C27" s="342" t="s">
        <v>412</v>
      </c>
      <c r="D27" s="382">
        <f>D32-D28</f>
        <v>173506568</v>
      </c>
      <c r="E27" s="353"/>
      <c r="F27" s="343"/>
    </row>
    <row r="28" spans="2:6" ht="15" x14ac:dyDescent="0.2">
      <c r="B28" s="332">
        <v>2</v>
      </c>
      <c r="C28" s="333" t="s">
        <v>413</v>
      </c>
      <c r="D28" s="381">
        <v>2141282</v>
      </c>
      <c r="E28" s="350"/>
      <c r="F28" s="344"/>
    </row>
    <row r="29" spans="2:6" ht="15" x14ac:dyDescent="0.2">
      <c r="B29" s="332">
        <v>3</v>
      </c>
      <c r="C29" s="333"/>
      <c r="D29" s="334"/>
      <c r="E29" s="350"/>
      <c r="F29" s="344"/>
    </row>
    <row r="30" spans="2:6" ht="15" x14ac:dyDescent="0.2">
      <c r="B30" s="332">
        <v>4</v>
      </c>
      <c r="C30" s="333"/>
      <c r="D30" s="334"/>
      <c r="E30" s="350"/>
      <c r="F30" s="344"/>
    </row>
    <row r="31" spans="2:6" ht="15" x14ac:dyDescent="0.2">
      <c r="B31" s="332"/>
      <c r="C31" s="333"/>
      <c r="D31" s="334"/>
      <c r="E31" s="350"/>
      <c r="F31" s="344"/>
    </row>
    <row r="32" spans="2:6" ht="15.75" thickBot="1" x14ac:dyDescent="0.25">
      <c r="B32" s="338" t="s">
        <v>11</v>
      </c>
      <c r="C32" s="339" t="s">
        <v>207</v>
      </c>
      <c r="D32" s="381">
        <f>D25-D40</f>
        <v>175647850</v>
      </c>
      <c r="E32" s="351"/>
      <c r="F32" s="345"/>
    </row>
    <row r="33" spans="2:6" ht="16.5" customHeight="1" thickBot="1" x14ac:dyDescent="0.25">
      <c r="B33" s="437" t="s">
        <v>208</v>
      </c>
      <c r="C33" s="438"/>
      <c r="D33" s="438"/>
      <c r="E33" s="438"/>
      <c r="F33" s="439"/>
    </row>
    <row r="34" spans="2:6" ht="15" x14ac:dyDescent="0.2">
      <c r="B34" s="341">
        <v>1</v>
      </c>
      <c r="C34" s="342" t="s">
        <v>414</v>
      </c>
      <c r="D34" s="383">
        <v>27000000</v>
      </c>
      <c r="E34" s="353"/>
      <c r="F34" s="343">
        <v>4</v>
      </c>
    </row>
    <row r="35" spans="2:6" ht="15" x14ac:dyDescent="0.2">
      <c r="B35" s="332">
        <v>2</v>
      </c>
      <c r="C35" s="380" t="s">
        <v>160</v>
      </c>
      <c r="D35" s="379">
        <v>221151</v>
      </c>
      <c r="E35" s="350"/>
      <c r="F35" s="344">
        <v>5</v>
      </c>
    </row>
    <row r="36" spans="2:6" ht="15" x14ac:dyDescent="0.2">
      <c r="B36" s="332">
        <v>3</v>
      </c>
      <c r="C36" s="380" t="s">
        <v>415</v>
      </c>
      <c r="D36" s="412">
        <v>850000</v>
      </c>
      <c r="E36" s="350"/>
      <c r="F36" s="344">
        <v>11</v>
      </c>
    </row>
    <row r="37" spans="2:6" ht="15" x14ac:dyDescent="0.2">
      <c r="B37" s="332">
        <v>4</v>
      </c>
      <c r="C37" s="380" t="s">
        <v>416</v>
      </c>
      <c r="D37" s="379">
        <v>31000000</v>
      </c>
      <c r="E37" s="350"/>
      <c r="F37" s="344">
        <v>11</v>
      </c>
    </row>
    <row r="38" spans="2:6" ht="30" x14ac:dyDescent="0.2">
      <c r="B38" s="332">
        <v>5</v>
      </c>
      <c r="C38" s="380" t="s">
        <v>417</v>
      </c>
      <c r="D38" s="379">
        <v>-18047851</v>
      </c>
      <c r="E38" s="350"/>
      <c r="F38" s="344">
        <v>6</v>
      </c>
    </row>
    <row r="39" spans="2:6" ht="15" x14ac:dyDescent="0.2">
      <c r="B39" s="332">
        <v>6</v>
      </c>
      <c r="C39" s="333" t="s">
        <v>418</v>
      </c>
      <c r="D39" s="379">
        <v>-18720968</v>
      </c>
      <c r="E39" s="350"/>
      <c r="F39" s="344">
        <v>17</v>
      </c>
    </row>
    <row r="40" spans="2:6" ht="15.75" thickBot="1" x14ac:dyDescent="0.25">
      <c r="B40" s="346" t="s">
        <v>11</v>
      </c>
      <c r="C40" s="347" t="s">
        <v>209</v>
      </c>
      <c r="D40" s="384">
        <f>SUM(D34:D39)</f>
        <v>22302332</v>
      </c>
      <c r="E40" s="354"/>
      <c r="F40" s="348"/>
    </row>
    <row r="42" spans="2:6" ht="77.650000000000006" customHeight="1" x14ac:dyDescent="0.2">
      <c r="B42" s="435" t="s">
        <v>339</v>
      </c>
      <c r="C42" s="435"/>
      <c r="D42" s="435"/>
      <c r="E42" s="435"/>
      <c r="F42" s="435"/>
    </row>
    <row r="43" spans="2:6" ht="9.6" customHeight="1" x14ac:dyDescent="0.2"/>
    <row r="44" spans="2:6" ht="28.15" customHeight="1" x14ac:dyDescent="0.2">
      <c r="B44" s="435" t="s">
        <v>351</v>
      </c>
      <c r="C44" s="435"/>
      <c r="D44" s="435"/>
      <c r="E44" s="435"/>
      <c r="F44" s="435"/>
    </row>
  </sheetData>
  <mergeCells count="6">
    <mergeCell ref="B44:F44"/>
    <mergeCell ref="B5:F5"/>
    <mergeCell ref="B42:F42"/>
    <mergeCell ref="B15:F15"/>
    <mergeCell ref="B26:F26"/>
    <mergeCell ref="B33:F33"/>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zoomScale="90" zoomScaleNormal="90" workbookViewId="0">
      <selection activeCell="E33" sqref="E33"/>
    </sheetView>
  </sheetViews>
  <sheetFormatPr defaultColWidth="11" defaultRowHeight="12.75" x14ac:dyDescent="0.2"/>
  <cols>
    <col min="1" max="1" width="3.7109375" style="8" customWidth="1"/>
    <col min="2" max="2" width="7.7109375" style="8" customWidth="1"/>
    <col min="3" max="3" width="82.85546875" style="8" customWidth="1"/>
    <col min="4" max="4" width="49.5703125" style="8" customWidth="1"/>
    <col min="5" max="5" width="28.42578125" style="8" customWidth="1"/>
    <col min="6" max="16384" width="11" style="8"/>
  </cols>
  <sheetData>
    <row r="1" spans="2:5" ht="10.15" customHeight="1" x14ac:dyDescent="0.2"/>
    <row r="2" spans="2:5" ht="15.75" x14ac:dyDescent="0.25">
      <c r="B2" s="88" t="str">
        <f>+Přehled!B2</f>
        <v>Colosseum a.s.</v>
      </c>
      <c r="D2" s="306" t="s">
        <v>308</v>
      </c>
    </row>
    <row r="3" spans="2:5" ht="10.15" customHeight="1" x14ac:dyDescent="0.2"/>
    <row r="4" spans="2:5" ht="15.75" x14ac:dyDescent="0.25">
      <c r="B4" s="46" t="s">
        <v>347</v>
      </c>
      <c r="C4" s="53"/>
      <c r="D4" s="48"/>
      <c r="E4"/>
    </row>
    <row r="5" spans="2:5" ht="37.9" customHeight="1" x14ac:dyDescent="0.25">
      <c r="B5" s="421" t="s">
        <v>369</v>
      </c>
      <c r="C5" s="446"/>
      <c r="D5" s="446"/>
      <c r="E5"/>
    </row>
    <row r="6" spans="2:5" ht="16.149999999999999" customHeight="1" x14ac:dyDescent="0.25">
      <c r="B6" s="300" t="s">
        <v>311</v>
      </c>
      <c r="C6" s="19"/>
      <c r="E6" s="83"/>
    </row>
    <row r="7" spans="2:5" ht="16.149999999999999" customHeight="1" x14ac:dyDescent="0.25">
      <c r="B7" s="43" t="s">
        <v>107</v>
      </c>
      <c r="C7" s="44"/>
      <c r="D7" s="45" t="str">
        <f>'IF RM1'!D7</f>
        <v>(31. 12. 2021)</v>
      </c>
    </row>
    <row r="8" spans="2:5" ht="15.75" thickBot="1" x14ac:dyDescent="0.3">
      <c r="B8" s="18"/>
      <c r="C8" s="19"/>
    </row>
    <row r="9" spans="2:5" ht="15" x14ac:dyDescent="0.25">
      <c r="B9" s="9"/>
      <c r="C9"/>
      <c r="D9" s="41" t="s">
        <v>5</v>
      </c>
    </row>
    <row r="10" spans="2:5" ht="15.75" thickBot="1" x14ac:dyDescent="0.3">
      <c r="B10" s="10"/>
      <c r="C10" s="11"/>
      <c r="D10" s="109" t="s">
        <v>78</v>
      </c>
    </row>
    <row r="11" spans="2:5" ht="15" x14ac:dyDescent="0.2">
      <c r="B11" s="112">
        <v>1</v>
      </c>
      <c r="C11" s="122" t="s">
        <v>210</v>
      </c>
      <c r="D11" s="114" t="s">
        <v>378</v>
      </c>
    </row>
    <row r="12" spans="2:5" ht="15" x14ac:dyDescent="0.2">
      <c r="B12" s="115">
        <v>2</v>
      </c>
      <c r="C12" s="6" t="s">
        <v>211</v>
      </c>
      <c r="D12" s="136" t="s">
        <v>379</v>
      </c>
    </row>
    <row r="13" spans="2:5" ht="15" x14ac:dyDescent="0.2">
      <c r="B13" s="115">
        <v>3</v>
      </c>
      <c r="C13" s="6" t="s">
        <v>212</v>
      </c>
      <c r="D13" s="136" t="s">
        <v>380</v>
      </c>
    </row>
    <row r="14" spans="2:5" ht="15" x14ac:dyDescent="0.2">
      <c r="B14" s="115">
        <v>4</v>
      </c>
      <c r="C14" s="6" t="s">
        <v>213</v>
      </c>
      <c r="D14" s="136" t="s">
        <v>381</v>
      </c>
    </row>
    <row r="15" spans="2:5" ht="15" x14ac:dyDescent="0.2">
      <c r="B15" s="115">
        <v>5</v>
      </c>
      <c r="C15" s="13" t="s">
        <v>357</v>
      </c>
      <c r="D15" s="136" t="s">
        <v>382</v>
      </c>
    </row>
    <row r="16" spans="2:5" ht="15" x14ac:dyDescent="0.2">
      <c r="B16" s="115">
        <v>6</v>
      </c>
      <c r="C16" s="6" t="s">
        <v>349</v>
      </c>
      <c r="D16" s="136" t="s">
        <v>383</v>
      </c>
    </row>
    <row r="17" spans="2:4" ht="15" x14ac:dyDescent="0.2">
      <c r="B17" s="115">
        <v>7</v>
      </c>
      <c r="C17" s="6" t="s">
        <v>214</v>
      </c>
      <c r="D17" s="136" t="s">
        <v>383</v>
      </c>
    </row>
    <row r="18" spans="2:4" ht="15" x14ac:dyDescent="0.2">
      <c r="B18" s="115">
        <v>8</v>
      </c>
      <c r="C18" s="6" t="s">
        <v>215</v>
      </c>
      <c r="D18" s="136" t="s">
        <v>383</v>
      </c>
    </row>
    <row r="19" spans="2:4" ht="15" x14ac:dyDescent="0.2">
      <c r="B19" s="115">
        <v>9</v>
      </c>
      <c r="C19" s="6" t="s">
        <v>216</v>
      </c>
      <c r="D19" s="136" t="s">
        <v>383</v>
      </c>
    </row>
    <row r="20" spans="2:4" ht="15" x14ac:dyDescent="0.2">
      <c r="B20" s="115">
        <v>10</v>
      </c>
      <c r="C20" s="6" t="s">
        <v>217</v>
      </c>
      <c r="D20" s="136" t="s">
        <v>384</v>
      </c>
    </row>
    <row r="21" spans="2:4" ht="15" x14ac:dyDescent="0.2">
      <c r="B21" s="115">
        <v>11</v>
      </c>
      <c r="C21" s="6" t="s">
        <v>218</v>
      </c>
      <c r="D21" s="396">
        <v>35580</v>
      </c>
    </row>
    <row r="22" spans="2:4" ht="15" x14ac:dyDescent="0.2">
      <c r="B22" s="115">
        <v>12</v>
      </c>
      <c r="C22" s="6" t="s">
        <v>219</v>
      </c>
      <c r="D22" s="136" t="s">
        <v>385</v>
      </c>
    </row>
    <row r="23" spans="2:4" ht="15" x14ac:dyDescent="0.2">
      <c r="B23" s="115">
        <v>13</v>
      </c>
      <c r="C23" s="6" t="s">
        <v>220</v>
      </c>
      <c r="D23" s="136" t="s">
        <v>386</v>
      </c>
    </row>
    <row r="24" spans="2:4" ht="15" x14ac:dyDescent="0.2">
      <c r="B24" s="115">
        <v>14</v>
      </c>
      <c r="C24" s="6" t="s">
        <v>221</v>
      </c>
      <c r="D24" s="136" t="s">
        <v>387</v>
      </c>
    </row>
    <row r="25" spans="2:4" ht="15" x14ac:dyDescent="0.2">
      <c r="B25" s="115">
        <v>15</v>
      </c>
      <c r="C25" s="6" t="s">
        <v>222</v>
      </c>
      <c r="D25" s="136" t="s">
        <v>396</v>
      </c>
    </row>
    <row r="26" spans="2:4" ht="15" x14ac:dyDescent="0.2">
      <c r="B26" s="115">
        <v>16</v>
      </c>
      <c r="C26" s="6" t="s">
        <v>223</v>
      </c>
      <c r="D26" s="136" t="s">
        <v>396</v>
      </c>
    </row>
    <row r="27" spans="2:4" ht="15" x14ac:dyDescent="0.2">
      <c r="B27" s="115"/>
      <c r="C27" s="12" t="s">
        <v>224</v>
      </c>
      <c r="D27" s="137"/>
    </row>
    <row r="28" spans="2:4" ht="15" x14ac:dyDescent="0.2">
      <c r="B28" s="115">
        <v>17</v>
      </c>
      <c r="C28" s="6" t="s">
        <v>225</v>
      </c>
      <c r="D28" s="136" t="s">
        <v>388</v>
      </c>
    </row>
    <row r="29" spans="2:4" ht="15" x14ac:dyDescent="0.2">
      <c r="B29" s="115">
        <v>18</v>
      </c>
      <c r="C29" s="6" t="s">
        <v>226</v>
      </c>
      <c r="D29" s="136" t="s">
        <v>396</v>
      </c>
    </row>
    <row r="30" spans="2:4" ht="15" x14ac:dyDescent="0.2">
      <c r="B30" s="115">
        <v>19</v>
      </c>
      <c r="C30" s="6" t="s">
        <v>227</v>
      </c>
      <c r="D30" s="136" t="s">
        <v>387</v>
      </c>
    </row>
    <row r="31" spans="2:4" ht="15" x14ac:dyDescent="0.2">
      <c r="B31" s="115">
        <v>20</v>
      </c>
      <c r="C31" s="6" t="s">
        <v>228</v>
      </c>
      <c r="D31" s="136" t="s">
        <v>389</v>
      </c>
    </row>
    <row r="32" spans="2:4" ht="15" x14ac:dyDescent="0.2">
      <c r="B32" s="115">
        <v>21</v>
      </c>
      <c r="C32" s="6" t="s">
        <v>229</v>
      </c>
      <c r="D32" s="136" t="s">
        <v>389</v>
      </c>
    </row>
    <row r="33" spans="2:4" ht="15" x14ac:dyDescent="0.2">
      <c r="B33" s="115">
        <v>22</v>
      </c>
      <c r="C33" s="6" t="s">
        <v>230</v>
      </c>
      <c r="D33" s="136" t="s">
        <v>387</v>
      </c>
    </row>
    <row r="34" spans="2:4" ht="15" x14ac:dyDescent="0.2">
      <c r="B34" s="115">
        <v>23</v>
      </c>
      <c r="C34" s="6" t="s">
        <v>231</v>
      </c>
      <c r="D34" s="136" t="s">
        <v>390</v>
      </c>
    </row>
    <row r="35" spans="2:4" ht="15" x14ac:dyDescent="0.2">
      <c r="B35" s="115">
        <v>24</v>
      </c>
      <c r="C35" s="6" t="s">
        <v>232</v>
      </c>
      <c r="D35" s="136" t="s">
        <v>391</v>
      </c>
    </row>
    <row r="36" spans="2:4" ht="15" x14ac:dyDescent="0.2">
      <c r="B36" s="115">
        <v>25</v>
      </c>
      <c r="C36" s="6" t="s">
        <v>233</v>
      </c>
      <c r="D36" s="136" t="s">
        <v>396</v>
      </c>
    </row>
    <row r="37" spans="2:4" ht="15" x14ac:dyDescent="0.2">
      <c r="B37" s="115">
        <v>26</v>
      </c>
      <c r="C37" s="6" t="s">
        <v>234</v>
      </c>
      <c r="D37" s="136" t="s">
        <v>396</v>
      </c>
    </row>
    <row r="38" spans="2:4" ht="15" x14ac:dyDescent="0.2">
      <c r="B38" s="115">
        <v>27</v>
      </c>
      <c r="C38" s="6" t="s">
        <v>235</v>
      </c>
      <c r="D38" s="136" t="s">
        <v>396</v>
      </c>
    </row>
    <row r="39" spans="2:4" ht="15" x14ac:dyDescent="0.2">
      <c r="B39" s="115">
        <v>28</v>
      </c>
      <c r="C39" s="6" t="s">
        <v>236</v>
      </c>
      <c r="D39" s="136" t="s">
        <v>396</v>
      </c>
    </row>
    <row r="40" spans="2:4" ht="15" x14ac:dyDescent="0.2">
      <c r="B40" s="115">
        <v>29</v>
      </c>
      <c r="C40" s="6" t="s">
        <v>237</v>
      </c>
      <c r="D40" s="136" t="s">
        <v>396</v>
      </c>
    </row>
    <row r="41" spans="2:4" ht="15" x14ac:dyDescent="0.2">
      <c r="B41" s="115">
        <v>30</v>
      </c>
      <c r="C41" s="6" t="s">
        <v>238</v>
      </c>
      <c r="D41" s="136" t="s">
        <v>396</v>
      </c>
    </row>
    <row r="42" spans="2:4" ht="15" x14ac:dyDescent="0.2">
      <c r="B42" s="115">
        <v>31</v>
      </c>
      <c r="C42" s="6" t="s">
        <v>239</v>
      </c>
      <c r="D42" s="136" t="s">
        <v>392</v>
      </c>
    </row>
    <row r="43" spans="2:4" ht="15" x14ac:dyDescent="0.2">
      <c r="B43" s="115">
        <v>32</v>
      </c>
      <c r="C43" s="6" t="s">
        <v>240</v>
      </c>
      <c r="D43" s="136" t="s">
        <v>393</v>
      </c>
    </row>
    <row r="44" spans="2:4" ht="15" x14ac:dyDescent="0.2">
      <c r="B44" s="115">
        <v>33</v>
      </c>
      <c r="C44" s="6" t="s">
        <v>241</v>
      </c>
      <c r="D44" s="136" t="s">
        <v>394</v>
      </c>
    </row>
    <row r="45" spans="2:4" ht="15" x14ac:dyDescent="0.2">
      <c r="B45" s="115">
        <v>34</v>
      </c>
      <c r="C45" s="6" t="s">
        <v>242</v>
      </c>
      <c r="D45" s="138" t="s">
        <v>395</v>
      </c>
    </row>
    <row r="46" spans="2:4" ht="15" x14ac:dyDescent="0.2">
      <c r="B46" s="115">
        <v>35</v>
      </c>
      <c r="C46" s="6" t="s">
        <v>243</v>
      </c>
      <c r="D46" s="136"/>
    </row>
    <row r="47" spans="2:4" ht="15" x14ac:dyDescent="0.2">
      <c r="B47" s="115">
        <v>36</v>
      </c>
      <c r="C47" s="13" t="s">
        <v>244</v>
      </c>
      <c r="D47" s="136" t="s">
        <v>387</v>
      </c>
    </row>
    <row r="48" spans="2:4" ht="15" x14ac:dyDescent="0.2">
      <c r="B48" s="115">
        <v>37</v>
      </c>
      <c r="C48" s="6" t="s">
        <v>245</v>
      </c>
      <c r="D48" s="136" t="s">
        <v>396</v>
      </c>
    </row>
    <row r="49" spans="2:4" ht="15" x14ac:dyDescent="0.2">
      <c r="B49" s="115">
        <v>38</v>
      </c>
      <c r="C49" s="13" t="s">
        <v>246</v>
      </c>
      <c r="D49" s="136" t="s">
        <v>396</v>
      </c>
    </row>
    <row r="50" spans="2:4" ht="13.15" customHeight="1" x14ac:dyDescent="0.2">
      <c r="B50" s="440" t="s">
        <v>247</v>
      </c>
      <c r="C50" s="441"/>
      <c r="D50" s="442"/>
    </row>
    <row r="51" spans="2:4" ht="13.15" customHeight="1" thickBot="1" x14ac:dyDescent="0.25">
      <c r="B51" s="443"/>
      <c r="C51" s="444"/>
      <c r="D51" s="445"/>
    </row>
    <row r="54" spans="2:4" x14ac:dyDescent="0.2">
      <c r="B54" s="311" t="s">
        <v>317</v>
      </c>
    </row>
    <row r="55" spans="2:4" x14ac:dyDescent="0.2">
      <c r="B55" s="311" t="s">
        <v>318</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showGridLines="0" workbookViewId="0">
      <selection activeCell="D12" sqref="D12"/>
    </sheetView>
  </sheetViews>
  <sheetFormatPr defaultRowHeight="15" x14ac:dyDescent="0.25"/>
  <cols>
    <col min="1" max="1" width="3.7109375" customWidth="1"/>
    <col min="3" max="3" width="50.85546875" customWidth="1"/>
    <col min="4" max="4" width="23.7109375" customWidth="1"/>
    <col min="5" max="5" width="8.140625" customWidth="1"/>
    <col min="7" max="7" width="35.140625" customWidth="1"/>
  </cols>
  <sheetData>
    <row r="1" spans="1:7" ht="10.15" customHeight="1" x14ac:dyDescent="0.25">
      <c r="A1" s="50"/>
      <c r="B1" s="50"/>
      <c r="C1" s="50"/>
      <c r="D1" s="50"/>
      <c r="E1" s="50"/>
      <c r="F1" s="50"/>
    </row>
    <row r="2" spans="1:7" ht="15.75" x14ac:dyDescent="0.25">
      <c r="A2" s="50"/>
      <c r="B2" s="88" t="str">
        <f>+Přehled!B2</f>
        <v>Colosseum a.s.</v>
      </c>
      <c r="C2" s="50"/>
      <c r="D2" s="306" t="s">
        <v>308</v>
      </c>
      <c r="E2" s="50"/>
      <c r="F2" s="50"/>
    </row>
    <row r="3" spans="1:7" ht="10.15" customHeight="1" x14ac:dyDescent="0.25">
      <c r="A3" s="50"/>
      <c r="B3" s="50"/>
      <c r="C3" s="50"/>
      <c r="D3" s="50"/>
      <c r="E3" s="50"/>
      <c r="F3" s="50"/>
    </row>
    <row r="4" spans="1:7" ht="15.75" x14ac:dyDescent="0.25">
      <c r="A4" s="50"/>
      <c r="B4" s="359" t="s">
        <v>340</v>
      </c>
      <c r="C4" s="361"/>
      <c r="D4" s="362"/>
      <c r="E4" s="360"/>
      <c r="F4" s="50"/>
    </row>
    <row r="5" spans="1:7" ht="16.149999999999999" customHeight="1" x14ac:dyDescent="0.25">
      <c r="A5" s="50"/>
      <c r="B5" s="199" t="s">
        <v>370</v>
      </c>
      <c r="C5" s="199"/>
      <c r="D5" s="199"/>
      <c r="F5" s="50"/>
    </row>
    <row r="6" spans="1:7" ht="16.149999999999999" customHeight="1" x14ac:dyDescent="0.25">
      <c r="A6" s="50"/>
      <c r="B6" s="300" t="s">
        <v>311</v>
      </c>
      <c r="C6" s="50"/>
      <c r="D6" s="50"/>
      <c r="E6" s="50"/>
      <c r="F6" s="50"/>
    </row>
    <row r="7" spans="1:7" ht="16.149999999999999" customHeight="1" x14ac:dyDescent="0.25">
      <c r="A7" s="50"/>
      <c r="B7" s="43" t="s">
        <v>107</v>
      </c>
      <c r="C7" s="44"/>
      <c r="D7" s="45" t="str">
        <f>'IF RM1'!D7</f>
        <v>(31. 12. 2021)</v>
      </c>
      <c r="E7" s="50"/>
      <c r="F7" s="50"/>
      <c r="G7" s="79"/>
    </row>
    <row r="8" spans="1:7" x14ac:dyDescent="0.25">
      <c r="A8" s="50"/>
      <c r="B8" s="18"/>
      <c r="C8" s="50"/>
      <c r="D8" s="50"/>
      <c r="E8" s="50"/>
      <c r="F8" s="50"/>
    </row>
    <row r="9" spans="1:7" x14ac:dyDescent="0.25">
      <c r="A9" s="50"/>
      <c r="B9" s="18"/>
      <c r="C9" s="50"/>
      <c r="D9" s="50"/>
      <c r="E9" s="50"/>
      <c r="F9" s="50"/>
    </row>
    <row r="10" spans="1:7" ht="15.75" thickBot="1" x14ac:dyDescent="0.3">
      <c r="A10" s="50"/>
      <c r="B10" s="50"/>
      <c r="C10" s="50"/>
      <c r="D10" s="103" t="s">
        <v>279</v>
      </c>
      <c r="E10" s="50"/>
      <c r="F10" s="50"/>
    </row>
    <row r="11" spans="1:7" ht="30" customHeight="1" thickBot="1" x14ac:dyDescent="0.3">
      <c r="A11" s="50"/>
      <c r="B11" s="148"/>
      <c r="C11" s="149" t="s">
        <v>87</v>
      </c>
      <c r="D11" s="150" t="s">
        <v>86</v>
      </c>
      <c r="F11" s="50"/>
    </row>
    <row r="12" spans="1:7" x14ac:dyDescent="0.25">
      <c r="A12" s="50"/>
      <c r="B12" s="188">
        <v>1</v>
      </c>
      <c r="C12" s="189" t="s">
        <v>85</v>
      </c>
      <c r="D12" s="366">
        <v>3729000</v>
      </c>
      <c r="F12" s="50"/>
    </row>
    <row r="13" spans="1:7" x14ac:dyDescent="0.25">
      <c r="A13" s="50"/>
      <c r="B13" s="190">
        <v>2</v>
      </c>
      <c r="C13" s="191" t="s">
        <v>77</v>
      </c>
      <c r="D13" s="367">
        <v>8624257</v>
      </c>
      <c r="F13" s="50"/>
    </row>
    <row r="14" spans="1:7" ht="15.75" thickBot="1" x14ac:dyDescent="0.3">
      <c r="A14" s="50"/>
      <c r="B14" s="192">
        <v>3</v>
      </c>
      <c r="C14" s="193" t="s">
        <v>270</v>
      </c>
      <c r="D14" s="368">
        <v>838433</v>
      </c>
      <c r="F14" s="50"/>
    </row>
    <row r="15" spans="1:7" ht="15.75" thickBot="1" x14ac:dyDescent="0.3">
      <c r="A15" s="50"/>
      <c r="B15" s="151"/>
      <c r="C15" s="447" t="s">
        <v>263</v>
      </c>
      <c r="D15" s="448"/>
      <c r="E15" s="50"/>
      <c r="F15" s="50"/>
    </row>
    <row r="16" spans="1:7" x14ac:dyDescent="0.25">
      <c r="A16" s="50"/>
      <c r="B16" s="194">
        <v>4</v>
      </c>
      <c r="C16" s="195" t="s">
        <v>260</v>
      </c>
      <c r="D16" s="369">
        <v>828768</v>
      </c>
      <c r="E16" s="50"/>
      <c r="F16" s="50"/>
    </row>
    <row r="17" spans="1:6" x14ac:dyDescent="0.25">
      <c r="A17" s="50"/>
      <c r="B17" s="190">
        <v>5</v>
      </c>
      <c r="C17" s="196" t="s">
        <v>261</v>
      </c>
      <c r="D17" s="367"/>
      <c r="E17" s="50"/>
      <c r="F17" s="50"/>
    </row>
    <row r="18" spans="1:6" ht="15.75" thickBot="1" x14ac:dyDescent="0.3">
      <c r="A18" s="50"/>
      <c r="B18" s="197">
        <v>6</v>
      </c>
      <c r="C18" s="198" t="s">
        <v>262</v>
      </c>
      <c r="D18" s="370">
        <v>9666</v>
      </c>
      <c r="E18" s="50"/>
      <c r="F18" s="50"/>
    </row>
    <row r="19" spans="1:6" x14ac:dyDescent="0.25">
      <c r="A19" s="50"/>
      <c r="B19" s="50"/>
      <c r="C19" s="50"/>
      <c r="D19" s="50"/>
      <c r="E19" s="50"/>
      <c r="F19" s="50"/>
    </row>
    <row r="20" spans="1:6" x14ac:dyDescent="0.25">
      <c r="A20" s="50"/>
      <c r="B20" s="50"/>
      <c r="C20" s="50"/>
      <c r="D20" s="50"/>
      <c r="E20" s="50"/>
      <c r="F20" s="50"/>
    </row>
    <row r="21" spans="1:6" x14ac:dyDescent="0.25">
      <c r="A21" s="50"/>
      <c r="B21" s="50"/>
      <c r="C21" s="50"/>
      <c r="D21" s="50"/>
      <c r="E21" s="50"/>
      <c r="F21" s="50"/>
    </row>
    <row r="22" spans="1:6" x14ac:dyDescent="0.25">
      <c r="A22" s="50"/>
      <c r="B22" s="50"/>
      <c r="C22" s="50"/>
      <c r="D22" s="50"/>
      <c r="E22" s="50"/>
      <c r="F22" s="50"/>
    </row>
    <row r="23" spans="1:6" x14ac:dyDescent="0.25">
      <c r="A23" s="50"/>
      <c r="B23" s="50"/>
      <c r="C23" s="50"/>
      <c r="D23" s="50"/>
      <c r="E23" s="50"/>
      <c r="F23" s="50"/>
    </row>
    <row r="24" spans="1:6" x14ac:dyDescent="0.25">
      <c r="A24" s="50"/>
      <c r="B24" s="50"/>
      <c r="C24" s="50"/>
      <c r="D24" s="50"/>
      <c r="E24" s="50"/>
      <c r="F24" s="50"/>
    </row>
    <row r="25" spans="1:6" x14ac:dyDescent="0.25">
      <c r="A25" s="50"/>
      <c r="B25" s="50"/>
      <c r="C25" s="50"/>
      <c r="D25" s="50"/>
      <c r="E25" s="50"/>
      <c r="F25" s="50"/>
    </row>
    <row r="26" spans="1:6" x14ac:dyDescent="0.25">
      <c r="A26" s="50"/>
      <c r="B26" s="50"/>
      <c r="C26" s="50"/>
      <c r="D26" s="50"/>
      <c r="E26" s="50"/>
      <c r="F26" s="50"/>
    </row>
    <row r="27" spans="1:6" x14ac:dyDescent="0.25">
      <c r="A27" s="50"/>
      <c r="B27" s="50"/>
      <c r="C27" s="50"/>
      <c r="D27" s="50"/>
      <c r="E27" s="50"/>
      <c r="F27" s="50"/>
    </row>
    <row r="28" spans="1:6" x14ac:dyDescent="0.25">
      <c r="A28" s="50"/>
      <c r="B28" s="50"/>
      <c r="C28" s="50"/>
      <c r="D28" s="50"/>
      <c r="E28" s="50"/>
      <c r="F28" s="50"/>
    </row>
    <row r="29" spans="1:6" x14ac:dyDescent="0.25">
      <c r="A29" s="50"/>
      <c r="B29" s="50"/>
      <c r="C29" s="50"/>
      <c r="D29" s="50"/>
      <c r="E29" s="50"/>
      <c r="F29" s="50"/>
    </row>
    <row r="30" spans="1:6" x14ac:dyDescent="0.25">
      <c r="A30" s="50"/>
      <c r="B30" s="50"/>
      <c r="C30" s="50"/>
      <c r="D30" s="50"/>
      <c r="E30" s="50"/>
      <c r="F30" s="50"/>
    </row>
    <row r="31" spans="1:6" x14ac:dyDescent="0.25">
      <c r="A31" s="50"/>
      <c r="B31" s="50"/>
      <c r="C31" s="50"/>
      <c r="D31" s="50"/>
      <c r="E31" s="50"/>
      <c r="F31" s="50"/>
    </row>
    <row r="32" spans="1:6" x14ac:dyDescent="0.25">
      <c r="A32" s="50"/>
      <c r="B32" s="50"/>
      <c r="C32" s="50"/>
      <c r="D32" s="50"/>
      <c r="E32" s="50"/>
      <c r="F32" s="50"/>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2099C6E26D03445B2F1571EC38CF119" ma:contentTypeVersion="13" ma:contentTypeDescription="Vytvoří nový dokument" ma:contentTypeScope="" ma:versionID="3b993023e587014e1251fea15cf4929c">
  <xsd:schema xmlns:xsd="http://www.w3.org/2001/XMLSchema" xmlns:xs="http://www.w3.org/2001/XMLSchema" xmlns:p="http://schemas.microsoft.com/office/2006/metadata/properties" xmlns:ns2="1a5f2e11-cdcb-4fb8-8c92-4932e90971b6" xmlns:ns3="5f20924a-fdf8-41be-be23-929f4f677347" targetNamespace="http://schemas.microsoft.com/office/2006/metadata/properties" ma:root="true" ma:fieldsID="a3349e7f835cf0e32e15ed0bbf6e44b1" ns2:_="" ns3:_="">
    <xsd:import namespace="1a5f2e11-cdcb-4fb8-8c92-4932e90971b6"/>
    <xsd:import namespace="5f20924a-fdf8-41be-be23-929f4f6773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5f2e11-cdcb-4fb8-8c92-4932e9097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93c7fadd-92da-443e-b05f-4a81883f6a3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20924a-fdf8-41be-be23-929f4f677347"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element name="TaxCatchAll" ma:index="20" nillable="true" ma:displayName="Taxonomy Catch All Column" ma:hidden="true" ma:list="{bff4b6aa-5dd7-4e46-901c-1db8104601c3}" ma:internalName="TaxCatchAll" ma:showField="CatchAllData" ma:web="5f20924a-fdf8-41be-be23-929f4f6773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f20924a-fdf8-41be-be23-929f4f677347" xsi:nil="true"/>
    <lcf76f155ced4ddcb4097134ff3c332f xmlns="1a5f2e11-cdcb-4fb8-8c92-4932e90971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869A24-15CB-4B2F-89D4-33543CCE3E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5f2e11-cdcb-4fb8-8c92-4932e90971b6"/>
    <ds:schemaRef ds:uri="5f20924a-fdf8-41be-be23-929f4f677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0BDF37-B991-4BE3-8DF7-3197BC6DD4FD}">
  <ds:schemaRefs>
    <ds:schemaRef ds:uri="http://schemas.microsoft.com/sharepoint/v3/contenttype/forms"/>
  </ds:schemaRefs>
</ds:datastoreItem>
</file>

<file path=customXml/itemProps3.xml><?xml version="1.0" encoding="utf-8"?>
<ds:datastoreItem xmlns:ds="http://schemas.openxmlformats.org/officeDocument/2006/customXml" ds:itemID="{69335D71-1E23-4CDE-96B9-69B7F762021D}">
  <ds:schemaRefs>
    <ds:schemaRef ds:uri="http://schemas.microsoft.com/office/2006/metadata/properties"/>
    <ds:schemaRef ds:uri="http://schemas.microsoft.com/office/infopath/2007/PartnerControls"/>
    <ds:schemaRef ds:uri="5f20924a-fdf8-41be-be23-929f4f677347"/>
    <ds:schemaRef ds:uri="1a5f2e11-cdcb-4fb8-8c92-4932e90971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Tomáš Kocourek</cp:lastModifiedBy>
  <cp:lastPrinted>2022-01-24T18:19:22Z</cp:lastPrinted>
  <dcterms:created xsi:type="dcterms:W3CDTF">2021-08-25T10:20:42Z</dcterms:created>
  <dcterms:modified xsi:type="dcterms:W3CDTF">2022-07-20T11:34:54Z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0x010100F2099C6E26D03445B2F1571EC38CF119</vt:lpwstr>
  </property>
  <property fmtid="{D5CDD505-2E9C-101B-9397-08002B2CF9AE}" pid="4" name="MediaServiceImageTags">
    <vt:lpwstr/>
  </property>
</Properties>
</file>